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URORA\Feminicidio\4 MATRIZ - RESUMEN ESTADISTICO\RESUMEN FEMINICIDIO\11.NOVIEMBRE\"/>
    </mc:Choice>
  </mc:AlternateContent>
  <bookViews>
    <workbookView xWindow="0" yWindow="0" windowWidth="20490" windowHeight="7755"/>
  </bookViews>
  <sheets>
    <sheet name="Feminicidi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 localSheetId="0">#REF!</definedName>
    <definedName name="A">#REF!</definedName>
    <definedName name="AAA" localSheetId="0">[1]Casos!#REF!</definedName>
    <definedName name="AAA">[1]Casos!#REF!</definedName>
    <definedName name="aaaaaa" localSheetId="0">#REF!</definedName>
    <definedName name="aaaaaa">#REF!</definedName>
    <definedName name="AB" localSheetId="0">#REF!</definedName>
    <definedName name="AB">#REF!</definedName>
    <definedName name="ABAN" localSheetId="0">#REF!</definedName>
    <definedName name="ABAN">#REF!</definedName>
    <definedName name="ABANCAY" localSheetId="0">#REF!</definedName>
    <definedName name="ABANCAY">#REF!</definedName>
    <definedName name="AMES">'[2]Base 2012'!$E$1</definedName>
    <definedName name="AÑO" localSheetId="0">#REF!</definedName>
    <definedName name="AÑO">#REF!</definedName>
    <definedName name="AÑOS" localSheetId="0">#REF!</definedName>
    <definedName name="AÑOS">#REF!</definedName>
    <definedName name="_xlnm.Print_Area" localSheetId="0">Feminicidio!$A$1:$P$98</definedName>
    <definedName name="AUTORIA" localSheetId="0">#REF!</definedName>
    <definedName name="AUTORIA">#REF!</definedName>
    <definedName name="CEM" localSheetId="0">#REF!</definedName>
    <definedName name="CEM">#REF!</definedName>
    <definedName name="conocimiento_caso" localSheetId="0">#REF!</definedName>
    <definedName name="conocimiento_caso">#REF!</definedName>
    <definedName name="D" localSheetId="0">#REF!</definedName>
    <definedName name="D">#REF!</definedName>
    <definedName name="DDD">[1]Casos!#REF!</definedName>
    <definedName name="DE" localSheetId="0">#REF!</definedName>
    <definedName name="DE">#REF!</definedName>
    <definedName name="DEPA" localSheetId="0">#REF!</definedName>
    <definedName name="DEPA">#REF!</definedName>
    <definedName name="dia" localSheetId="0">#REF!</definedName>
    <definedName name="dia">#REF!</definedName>
    <definedName name="DIST" localSheetId="0">[3]Casos!#REF!</definedName>
    <definedName name="DIST">[3]Casos!#REF!</definedName>
    <definedName name="DISTRITO" localSheetId="0">#REF!</definedName>
    <definedName name="DISTRITO">#REF!</definedName>
    <definedName name="DPTO" localSheetId="0">[3]Casos!#REF!</definedName>
    <definedName name="DPTO">[3]Casos!#REF!</definedName>
    <definedName name="DR" localSheetId="0">#REF!</definedName>
    <definedName name="DR">#REF!</definedName>
    <definedName name="dsadadssaas" localSheetId="0">[4]Casos!#REF!</definedName>
    <definedName name="dsadadssaas">[4]Casos!#REF!</definedName>
    <definedName name="E" localSheetId="0">#REF!</definedName>
    <definedName name="E">#REF!</definedName>
    <definedName name="ee" localSheetId="0">#REF!</definedName>
    <definedName name="ee">#REF!</definedName>
    <definedName name="EEE" localSheetId="0">[1]Casos!#REF!</definedName>
    <definedName name="EEE">[1]Casos!#REF!</definedName>
    <definedName name="GÉNERO" localSheetId="0">#REF!</definedName>
    <definedName name="GÉNERO">#REF!</definedName>
    <definedName name="genero1" localSheetId="0">#REF!</definedName>
    <definedName name="genero1">#REF!</definedName>
    <definedName name="GENRO" localSheetId="0">#REF!</definedName>
    <definedName name="GENRO">#REF!</definedName>
    <definedName name="GENRO21" localSheetId="0">#REF!</definedName>
    <definedName name="GENRO21">#REF!</definedName>
    <definedName name="GGGGG">'[5]Base 2012'!$B$1</definedName>
    <definedName name="GGGGGGGGGG">'[5]Base 2012'!$D$1</definedName>
    <definedName name="ghh" localSheetId="0">#REF!</definedName>
    <definedName name="ghh">#REF!</definedName>
    <definedName name="GRADO" localSheetId="0">#REF!</definedName>
    <definedName name="GRADO">#REF!</definedName>
    <definedName name="HIJOS" localSheetId="0">#REF!</definedName>
    <definedName name="HIJOS">#REF!</definedName>
    <definedName name="HOLA" localSheetId="0">#REF!</definedName>
    <definedName name="HOLA">#REF!</definedName>
    <definedName name="HOMICIDIO" localSheetId="0">#REF!</definedName>
    <definedName name="HOMICIDIO">#REF!</definedName>
    <definedName name="HOMICIDIO1" localSheetId="0">#REF!</definedName>
    <definedName name="HOMICIDIO1">#REF!</definedName>
    <definedName name="J">[6]Casos!#REF!</definedName>
    <definedName name="JULIO">[3]Casos!#REF!</definedName>
    <definedName name="LABOR" localSheetId="0">#REF!</definedName>
    <definedName name="LABOR">#REF!</definedName>
    <definedName name="LUGAR" localSheetId="0">#REF!</definedName>
    <definedName name="LUGAR">#REF!</definedName>
    <definedName name="Marca_temporal" localSheetId="0">#REF!</definedName>
    <definedName name="Marca_temporal">#REF!</definedName>
    <definedName name="MEDIDAS" localSheetId="0">#REF!</definedName>
    <definedName name="MEDIDAS">#REF!</definedName>
    <definedName name="Mes">[7]Participantes!#REF!</definedName>
    <definedName name="N" localSheetId="0">#REF!</definedName>
    <definedName name="N">#REF!</definedName>
    <definedName name="NDDDSFDSF" localSheetId="0">#REF!</definedName>
    <definedName name="NDDDSFDSF">#REF!</definedName>
    <definedName name="Nro_de_oficio" localSheetId="0">#REF!</definedName>
    <definedName name="Nro_de_oficio">#REF!</definedName>
    <definedName name="OK" localSheetId="0">#REF!</definedName>
    <definedName name="OK">#REF!</definedName>
    <definedName name="PROV">[3]Casos!#REF!</definedName>
    <definedName name="PROVINCIA" localSheetId="0">#REF!</definedName>
    <definedName name="PROVINCIA">#REF!</definedName>
    <definedName name="RESPUESTA" localSheetId="0">#REF!</definedName>
    <definedName name="RESPUESTA">#REF!</definedName>
    <definedName name="RITA" localSheetId="0">[1]Casos!#REF!</definedName>
    <definedName name="RITA">[1]Casos!#REF!</definedName>
    <definedName name="rr" localSheetId="0">#REF!</definedName>
    <definedName name="rr">#REF!</definedName>
    <definedName name="S" localSheetId="0">#REF!</definedName>
    <definedName name="S">#REF!</definedName>
    <definedName name="SEXO" localSheetId="0">#REF!</definedName>
    <definedName name="SEXO">#REF!</definedName>
    <definedName name="SITUACION" localSheetId="0">#REF!</definedName>
    <definedName name="SITUACION">#REF!</definedName>
    <definedName name="SS" localSheetId="0">#REF!</definedName>
    <definedName name="SS">#REF!</definedName>
    <definedName name="SSS">[4]Casos!#REF!</definedName>
    <definedName name="SSSS" localSheetId="0">#REF!</definedName>
    <definedName name="SSSS">#REF!</definedName>
    <definedName name="SSSSSSS" localSheetId="0">#REF!</definedName>
    <definedName name="SSSSSSS">#REF!</definedName>
    <definedName name="SSSSSSSSSS">'[8]Base 2012'!$E$1</definedName>
    <definedName name="SSSSSSSSSSS" localSheetId="0">#REF!</definedName>
    <definedName name="SSSSSSSSSSS">#REF!</definedName>
    <definedName name="SSSSSSSSSSSSSS" localSheetId="0">#REF!</definedName>
    <definedName name="SSSSSSSSSSSSSS">#REF!</definedName>
    <definedName name="SSSSSSSSSSSSSSSSSS" localSheetId="0">#REF!</definedName>
    <definedName name="SSSSSSSSSSSSSSSSSS">#REF!</definedName>
    <definedName name="SSSSSSSSSSSSSSSSSSSSSSSSSSSSSS" localSheetId="0">#REF!</definedName>
    <definedName name="SSSSSSSSSSSSSSSSSSSSSSSSSSSSSS">#REF!</definedName>
    <definedName name="Tabla1" localSheetId="0">#REF!</definedName>
    <definedName name="Tabla1">#REF!</definedName>
    <definedName name="Tentativa" localSheetId="0">#REF!</definedName>
    <definedName name="Tentativa">#REF!</definedName>
    <definedName name="VINCULO" localSheetId="0">#REF!</definedName>
    <definedName name="VINCULO">#REF!</definedName>
    <definedName name="VINCULO_A" localSheetId="0">#REF!</definedName>
    <definedName name="VINCULO_A">#REF!</definedName>
    <definedName name="XX">[9]Casos!#REF!</definedName>
    <definedName name="ZONA">[3]Casos!#REF!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N30" i="1" l="1"/>
  <c r="D84" i="1" l="1"/>
  <c r="E81" i="1" s="1"/>
  <c r="L82" i="1"/>
  <c r="M81" i="1" s="1"/>
  <c r="M70" i="1"/>
  <c r="D68" i="1"/>
  <c r="D57" i="1"/>
  <c r="M52" i="1"/>
  <c r="N69" i="1" l="1"/>
  <c r="N65" i="1"/>
  <c r="N68" i="1"/>
  <c r="N67" i="1"/>
  <c r="N66" i="1"/>
  <c r="E67" i="1"/>
  <c r="E65" i="1"/>
  <c r="E66" i="1"/>
  <c r="N51" i="1"/>
  <c r="N50" i="1"/>
  <c r="E57" i="1"/>
  <c r="E53" i="1"/>
  <c r="E50" i="1"/>
  <c r="M79" i="1"/>
  <c r="M80" i="1"/>
  <c r="M82" i="1"/>
  <c r="E79" i="1"/>
  <c r="E84" i="1"/>
  <c r="E80" i="1"/>
  <c r="H80" i="1" s="1"/>
  <c r="E83" i="1"/>
  <c r="E82" i="1"/>
  <c r="N70" i="1"/>
  <c r="E52" i="1"/>
  <c r="E51" i="1"/>
  <c r="E56" i="1"/>
  <c r="H56" i="1" s="1"/>
  <c r="E54" i="1"/>
  <c r="E55" i="1"/>
  <c r="I52" i="1" l="1"/>
  <c r="H49" i="1"/>
  <c r="F93" i="1" l="1"/>
</calcChain>
</file>

<file path=xl/sharedStrings.xml><?xml version="1.0" encoding="utf-8"?>
<sst xmlns="http://schemas.openxmlformats.org/spreadsheetml/2006/main" count="99" uniqueCount="73">
  <si>
    <r>
      <t xml:space="preserve">Figura N° 1: </t>
    </r>
    <r>
      <rPr>
        <sz val="10"/>
        <color theme="1"/>
        <rFont val="Arial"/>
        <family val="2"/>
      </rPr>
      <t>Casos con características de feminicidio atendidos por departamento</t>
    </r>
  </si>
  <si>
    <t>Mes</t>
  </si>
  <si>
    <t>Total</t>
  </si>
  <si>
    <t>Enero</t>
  </si>
  <si>
    <t>Febrero</t>
  </si>
  <si>
    <t>Marzo</t>
  </si>
  <si>
    <t>Abril</t>
  </si>
  <si>
    <t>Mayo</t>
  </si>
  <si>
    <t>Variación porcentual</t>
  </si>
  <si>
    <t>Departamento</t>
  </si>
  <si>
    <r>
      <t xml:space="preserve">2021 </t>
    </r>
    <r>
      <rPr>
        <b/>
        <vertAlign val="superscript"/>
        <sz val="9"/>
        <color theme="0"/>
        <rFont val="Arial"/>
        <family val="2"/>
      </rPr>
      <t>a/</t>
    </r>
  </si>
  <si>
    <t>Lima Metropolitana</t>
  </si>
  <si>
    <t>Arequipa</t>
  </si>
  <si>
    <t>Cusco</t>
  </si>
  <si>
    <t>La Libertad</t>
  </si>
  <si>
    <t>Lima Provincia</t>
  </si>
  <si>
    <t>Piura</t>
  </si>
  <si>
    <t>Lambayeque</t>
  </si>
  <si>
    <t>Callao</t>
  </si>
  <si>
    <t>Ica</t>
  </si>
  <si>
    <t>San Martin</t>
  </si>
  <si>
    <t>Loreto</t>
  </si>
  <si>
    <t>Apurimac</t>
  </si>
  <si>
    <t>Huancavelica</t>
  </si>
  <si>
    <t>Madre de Dios</t>
  </si>
  <si>
    <t>Ucayali</t>
  </si>
  <si>
    <t>%</t>
  </si>
  <si>
    <t>Grupo de edad</t>
  </si>
  <si>
    <t>Niñas y adolescentes</t>
  </si>
  <si>
    <t>¿Estaba gestando?</t>
  </si>
  <si>
    <t>0 a 5 años</t>
  </si>
  <si>
    <t>No</t>
  </si>
  <si>
    <t>6 a 11 años</t>
  </si>
  <si>
    <t>Adultas</t>
  </si>
  <si>
    <t>Si</t>
  </si>
  <si>
    <t>12 a 14 años</t>
  </si>
  <si>
    <t>15 a 17 años</t>
  </si>
  <si>
    <t>18 a 29 años</t>
  </si>
  <si>
    <t>30 a 59 años</t>
  </si>
  <si>
    <t>Adultas mayores</t>
  </si>
  <si>
    <t>60 años a más</t>
  </si>
  <si>
    <t>Número de hijos e hijas</t>
  </si>
  <si>
    <t>Ninguno</t>
  </si>
  <si>
    <t>De 1 a 3</t>
  </si>
  <si>
    <t>De 4 a más</t>
  </si>
  <si>
    <t>Grupo de vínculo</t>
  </si>
  <si>
    <t>Pareja</t>
  </si>
  <si>
    <t>Ex pareja</t>
  </si>
  <si>
    <t>Familiar</t>
  </si>
  <si>
    <t>Conocido</t>
  </si>
  <si>
    <t>Desconocido</t>
  </si>
  <si>
    <t>Se desconoce</t>
  </si>
  <si>
    <t>Efecto de alcohol / drogas</t>
  </si>
  <si>
    <t>Adulto</t>
  </si>
  <si>
    <t>Sin información</t>
  </si>
  <si>
    <t>Periodo</t>
  </si>
  <si>
    <t>Amazonas</t>
  </si>
  <si>
    <t>Junio</t>
  </si>
  <si>
    <t>Julio</t>
  </si>
  <si>
    <t>Ayacucho</t>
  </si>
  <si>
    <r>
      <t xml:space="preserve">Fuente: </t>
    </r>
    <r>
      <rPr>
        <sz val="10"/>
        <color theme="1"/>
        <rFont val="Arial"/>
        <family val="2"/>
      </rPr>
      <t>Registro de casos con características de feminicidio atendidos por los servicios del Programa Nacional AURORA / SGEC / AURORA / MIMP</t>
    </r>
  </si>
  <si>
    <t>Agosto</t>
  </si>
  <si>
    <t>Setiembre</t>
  </si>
  <si>
    <t>Junin</t>
  </si>
  <si>
    <t>Huanuco</t>
  </si>
  <si>
    <t>Cajamarca</t>
  </si>
  <si>
    <t>Tumbes</t>
  </si>
  <si>
    <t>Octubre</t>
  </si>
  <si>
    <t>Puno</t>
  </si>
  <si>
    <t>Noviembre</t>
  </si>
  <si>
    <t>a/ Casos con características de feminicidio al 30 de noviembre del 2021</t>
  </si>
  <si>
    <t>Enero - Noviembre</t>
  </si>
  <si>
    <t>Tacna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</si>
</sst>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0"/>
      <name val="Arial"/>
      <family val="2"/>
    </font>
    <font>
      <b/>
      <sz val="18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2"/>
      <color theme="0"/>
      <name val="Arial Narrow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0"/>
      <name val="Arial Narrow"/>
      <family val="2"/>
    </font>
    <font>
      <b/>
      <vertAlign val="superscript"/>
      <sz val="9"/>
      <color theme="0"/>
      <name val="Arial"/>
      <family val="2"/>
    </font>
    <font>
      <sz val="7"/>
      <color theme="1"/>
      <name val="Arial"/>
      <family val="2"/>
    </font>
    <font>
      <b/>
      <sz val="12"/>
      <color theme="0"/>
      <name val="Arial"/>
      <family val="2"/>
    </font>
    <font>
      <b/>
      <sz val="12"/>
      <name val="Arial Narrow"/>
      <family val="2"/>
    </font>
    <font>
      <b/>
      <sz val="7"/>
      <color theme="1"/>
      <name val="Arial"/>
      <family val="2"/>
    </font>
    <font>
      <b/>
      <sz val="12"/>
      <name val="Arial"/>
      <family val="2"/>
    </font>
    <font>
      <b/>
      <sz val="8"/>
      <color theme="1"/>
      <name val="Arial"/>
      <family val="2"/>
    </font>
    <font>
      <b/>
      <sz val="10"/>
      <color rgb="FFC0000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C00000"/>
      <name val="Arial"/>
      <family val="2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theme="2" tint="-0.499984740745262"/>
      </bottom>
      <diagonal/>
    </border>
    <border>
      <left/>
      <right/>
      <top style="hair">
        <color theme="2" tint="-0.499984740745262"/>
      </top>
      <bottom style="hair">
        <color theme="2" tint="-0.499984740745262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/>
      <top/>
      <bottom style="hair">
        <color theme="2" tint="-0.749961851863155"/>
      </bottom>
      <diagonal/>
    </border>
    <border>
      <left/>
      <right/>
      <top style="hair">
        <color theme="2" tint="-0.749961851863155"/>
      </top>
      <bottom style="hair">
        <color theme="2" tint="-0.749961851863155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dotted">
        <color theme="2" tint="-9.9978637043366805E-2"/>
      </left>
      <right/>
      <top style="dotted">
        <color theme="2" tint="-9.9978637043366805E-2"/>
      </top>
      <bottom style="medium">
        <color rgb="FFE60008"/>
      </bottom>
      <diagonal/>
    </border>
    <border>
      <left/>
      <right style="dotted">
        <color theme="2" tint="-9.9978637043366805E-2"/>
      </right>
      <top style="dotted">
        <color theme="2" tint="-9.9978637043366805E-2"/>
      </top>
      <bottom style="medium">
        <color rgb="FFE60008"/>
      </bottom>
      <diagonal/>
    </border>
    <border>
      <left style="dotted">
        <color theme="2" tint="-9.9978637043366805E-2"/>
      </left>
      <right style="dotted">
        <color theme="2" tint="-9.9978637043366805E-2"/>
      </right>
      <top style="dotted">
        <color theme="2" tint="-9.9978637043366805E-2"/>
      </top>
      <bottom style="medium">
        <color rgb="FFE60008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</cellStyleXfs>
  <cellXfs count="13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10" fillId="2" borderId="0" xfId="0" applyFont="1" applyFill="1" applyAlignment="1">
      <alignment vertical="center" wrapText="1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3" fontId="17" fillId="6" borderId="3" xfId="2" applyNumberFormat="1" applyFont="1" applyFill="1" applyBorder="1" applyAlignment="1">
      <alignment horizontal="center" vertical="center"/>
    </xf>
    <xf numFmtId="0" fontId="19" fillId="3" borderId="0" xfId="3" applyFont="1" applyFill="1" applyAlignment="1">
      <alignment horizontal="center" vertical="center" wrapText="1"/>
    </xf>
    <xf numFmtId="9" fontId="0" fillId="0" borderId="0" xfId="1" applyFont="1"/>
    <xf numFmtId="164" fontId="7" fillId="0" borderId="1" xfId="1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164" fontId="17" fillId="7" borderId="3" xfId="1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23" fillId="0" borderId="0" xfId="0" applyFont="1" applyAlignment="1">
      <alignment vertical="top"/>
    </xf>
    <xf numFmtId="0" fontId="10" fillId="0" borderId="0" xfId="0" applyFont="1" applyAlignment="1">
      <alignment vertical="center" wrapText="1"/>
    </xf>
    <xf numFmtId="3" fontId="11" fillId="0" borderId="1" xfId="0" applyNumberFormat="1" applyFont="1" applyBorder="1" applyAlignment="1">
      <alignment horizontal="center"/>
    </xf>
    <xf numFmtId="164" fontId="7" fillId="0" borderId="2" xfId="1" applyNumberFormat="1" applyFont="1" applyFill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/>
    </xf>
    <xf numFmtId="164" fontId="7" fillId="0" borderId="0" xfId="1" applyNumberFormat="1" applyFont="1" applyFill="1" applyAlignment="1">
      <alignment horizontal="center" vertical="center"/>
    </xf>
    <xf numFmtId="3" fontId="11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164" fontId="29" fillId="0" borderId="0" xfId="0" applyNumberFormat="1" applyFont="1" applyAlignment="1">
      <alignment horizontal="left" vertical="top"/>
    </xf>
    <xf numFmtId="0" fontId="19" fillId="4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30" fillId="0" borderId="0" xfId="0" applyFont="1" applyAlignment="1">
      <alignment horizontal="left"/>
    </xf>
    <xf numFmtId="164" fontId="7" fillId="0" borderId="1" xfId="1" applyNumberFormat="1" applyFont="1" applyFill="1" applyBorder="1" applyAlignment="1">
      <alignment horizontal="center"/>
    </xf>
    <xf numFmtId="164" fontId="7" fillId="0" borderId="0" xfId="1" applyNumberFormat="1" applyFont="1" applyFill="1" applyAlignment="1">
      <alignment horizontal="center"/>
    </xf>
    <xf numFmtId="0" fontId="31" fillId="0" borderId="0" xfId="0" applyFont="1" applyAlignment="1">
      <alignment vertical="top"/>
    </xf>
    <xf numFmtId="0" fontId="10" fillId="2" borderId="0" xfId="0" applyFont="1" applyFill="1"/>
    <xf numFmtId="0" fontId="10" fillId="0" borderId="0" xfId="0" applyFont="1" applyAlignment="1">
      <alignment wrapText="1"/>
    </xf>
    <xf numFmtId="0" fontId="2" fillId="0" borderId="0" xfId="0" applyFont="1"/>
    <xf numFmtId="164" fontId="11" fillId="0" borderId="0" xfId="1" applyNumberFormat="1" applyFont="1" applyFill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3" fontId="17" fillId="0" borderId="0" xfId="2" applyNumberFormat="1" applyFont="1" applyAlignment="1">
      <alignment horizontal="center" vertical="center"/>
    </xf>
    <xf numFmtId="164" fontId="17" fillId="0" borderId="0" xfId="1" applyNumberFormat="1" applyFont="1" applyFill="1" applyBorder="1" applyAlignment="1">
      <alignment horizontal="center" vertical="center"/>
    </xf>
    <xf numFmtId="0" fontId="11" fillId="7" borderId="2" xfId="2" applyFont="1" applyFill="1" applyBorder="1" applyAlignment="1">
      <alignment horizontal="center" vertical="center"/>
    </xf>
    <xf numFmtId="164" fontId="7" fillId="7" borderId="2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11" fillId="8" borderId="1" xfId="2" applyFont="1" applyFill="1" applyBorder="1" applyAlignment="1">
      <alignment horizontal="center" vertical="center"/>
    </xf>
    <xf numFmtId="164" fontId="7" fillId="8" borderId="1" xfId="1" applyNumberFormat="1" applyFont="1" applyFill="1" applyBorder="1" applyAlignment="1">
      <alignment horizontal="center" vertical="center"/>
    </xf>
    <xf numFmtId="0" fontId="11" fillId="9" borderId="2" xfId="2" applyFont="1" applyFill="1" applyBorder="1" applyAlignment="1">
      <alignment horizontal="center" vertical="center"/>
    </xf>
    <xf numFmtId="164" fontId="7" fillId="9" borderId="2" xfId="1" applyNumberFormat="1" applyFont="1" applyFill="1" applyBorder="1" applyAlignment="1">
      <alignment horizontal="center" vertical="center"/>
    </xf>
    <xf numFmtId="0" fontId="11" fillId="8" borderId="0" xfId="2" applyFont="1" applyFill="1" applyAlignment="1">
      <alignment horizontal="center" vertical="center"/>
    </xf>
    <xf numFmtId="164" fontId="7" fillId="8" borderId="0" xfId="1" applyNumberFormat="1" applyFont="1" applyFill="1" applyAlignment="1">
      <alignment horizontal="center" vertical="center"/>
    </xf>
    <xf numFmtId="0" fontId="30" fillId="2" borderId="0" xfId="2" applyFont="1" applyFill="1" applyAlignment="1">
      <alignment wrapText="1"/>
    </xf>
    <xf numFmtId="0" fontId="30" fillId="2" borderId="0" xfId="2" applyFont="1" applyFill="1" applyAlignment="1">
      <alignment vertical="center" wrapText="1"/>
    </xf>
    <xf numFmtId="0" fontId="13" fillId="4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25" fillId="0" borderId="0" xfId="2" applyFont="1" applyAlignment="1">
      <alignment horizontal="left" vertical="center"/>
    </xf>
    <xf numFmtId="0" fontId="8" fillId="0" borderId="0" xfId="0" applyFont="1" applyAlignment="1">
      <alignment horizontal="left"/>
    </xf>
    <xf numFmtId="164" fontId="33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right"/>
    </xf>
    <xf numFmtId="9" fontId="10" fillId="0" borderId="0" xfId="1" applyFont="1" applyAlignment="1">
      <alignment horizontal="center"/>
    </xf>
    <xf numFmtId="0" fontId="12" fillId="2" borderId="0" xfId="0" applyFont="1" applyFill="1"/>
    <xf numFmtId="0" fontId="1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9" fontId="30" fillId="0" borderId="0" xfId="1" applyFont="1" applyFill="1" applyBorder="1" applyAlignment="1">
      <alignment horizontal="center" vertical="center"/>
    </xf>
    <xf numFmtId="0" fontId="20" fillId="10" borderId="0" xfId="3" applyFill="1" applyAlignment="1">
      <alignment vertical="center"/>
    </xf>
    <xf numFmtId="0" fontId="0" fillId="0" borderId="0" xfId="0" applyAlignment="1">
      <alignment vertical="center"/>
    </xf>
    <xf numFmtId="0" fontId="32" fillId="10" borderId="0" xfId="3" applyFont="1" applyFill="1" applyAlignment="1">
      <alignment vertical="center"/>
    </xf>
    <xf numFmtId="0" fontId="6" fillId="4" borderId="8" xfId="3" applyFont="1" applyFill="1" applyBorder="1" applyAlignment="1">
      <alignment horizontal="center" vertical="center" wrapText="1"/>
    </xf>
    <xf numFmtId="3" fontId="34" fillId="0" borderId="11" xfId="3" applyNumberFormat="1" applyFont="1" applyBorder="1" applyAlignment="1">
      <alignment horizontal="center" vertical="center"/>
    </xf>
    <xf numFmtId="164" fontId="17" fillId="0" borderId="11" xfId="1" applyNumberFormat="1" applyFont="1" applyFill="1" applyBorder="1" applyAlignment="1">
      <alignment horizontal="center" vertical="center"/>
    </xf>
    <xf numFmtId="0" fontId="27" fillId="10" borderId="0" xfId="3" applyFont="1" applyFill="1" applyAlignment="1">
      <alignment vertical="center"/>
    </xf>
    <xf numFmtId="3" fontId="16" fillId="2" borderId="0" xfId="3" applyNumberFormat="1" applyFont="1" applyFill="1" applyAlignment="1">
      <alignment horizontal="left" vertical="center"/>
    </xf>
    <xf numFmtId="3" fontId="34" fillId="2" borderId="0" xfId="3" applyNumberFormat="1" applyFont="1" applyFill="1" applyAlignment="1">
      <alignment horizontal="center" vertical="center"/>
    </xf>
    <xf numFmtId="164" fontId="17" fillId="2" borderId="0" xfId="1" applyNumberFormat="1" applyFont="1" applyFill="1" applyBorder="1" applyAlignment="1">
      <alignment horizontal="center" vertical="center"/>
    </xf>
    <xf numFmtId="0" fontId="20" fillId="2" borderId="0" xfId="4" applyFill="1" applyAlignment="1">
      <alignment vertical="center"/>
    </xf>
    <xf numFmtId="0" fontId="8" fillId="0" borderId="0" xfId="0" applyFont="1"/>
    <xf numFmtId="1" fontId="12" fillId="2" borderId="0" xfId="1" applyNumberFormat="1" applyFont="1" applyFill="1" applyBorder="1" applyAlignment="1">
      <alignment horizontal="center"/>
    </xf>
    <xf numFmtId="9" fontId="12" fillId="2" borderId="0" xfId="1" applyFont="1" applyFill="1" applyBorder="1" applyAlignment="1">
      <alignment horizontal="center"/>
    </xf>
    <xf numFmtId="0" fontId="21" fillId="4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8" fillId="0" borderId="0" xfId="0" applyFont="1" applyAlignment="1">
      <alignment vertical="top" wrapText="1"/>
    </xf>
    <xf numFmtId="0" fontId="10" fillId="0" borderId="0" xfId="0" applyFont="1" applyFill="1"/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/>
    <xf numFmtId="0" fontId="16" fillId="5" borderId="3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vertical="center" wrapText="1"/>
    </xf>
    <xf numFmtId="0" fontId="15" fillId="0" borderId="5" xfId="0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3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4" fillId="0" borderId="1" xfId="2" applyFont="1" applyBorder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4" xfId="2" applyFont="1" applyBorder="1" applyAlignment="1">
      <alignment horizontal="center" vertical="center"/>
    </xf>
    <xf numFmtId="0" fontId="25" fillId="5" borderId="3" xfId="2" applyFont="1" applyFill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21" fillId="3" borderId="0" xfId="0" applyFont="1" applyFill="1" applyAlignment="1">
      <alignment horizontal="center" vertical="center" wrapText="1"/>
    </xf>
    <xf numFmtId="0" fontId="14" fillId="7" borderId="2" xfId="2" applyFont="1" applyFill="1" applyBorder="1" applyAlignment="1">
      <alignment horizontal="left" vertical="center"/>
    </xf>
    <xf numFmtId="0" fontId="14" fillId="8" borderId="4" xfId="2" applyFont="1" applyFill="1" applyBorder="1" applyAlignment="1">
      <alignment horizontal="left" vertical="center"/>
    </xf>
    <xf numFmtId="0" fontId="25" fillId="5" borderId="3" xfId="2" applyFont="1" applyFill="1" applyBorder="1" applyAlignment="1">
      <alignment horizontal="center" vertical="center"/>
    </xf>
    <xf numFmtId="0" fontId="14" fillId="0" borderId="0" xfId="2" applyFont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14" fillId="6" borderId="2" xfId="2" applyFont="1" applyFill="1" applyBorder="1" applyAlignment="1">
      <alignment horizontal="left" vertical="center"/>
    </xf>
    <xf numFmtId="3" fontId="16" fillId="0" borderId="9" xfId="3" applyNumberFormat="1" applyFont="1" applyBorder="1" applyAlignment="1">
      <alignment horizontal="center" vertical="center"/>
    </xf>
    <xf numFmtId="3" fontId="16" fillId="0" borderId="10" xfId="3" applyNumberFormat="1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14" fillId="8" borderId="1" xfId="0" applyFont="1" applyFill="1" applyBorder="1" applyAlignment="1">
      <alignment horizontal="left" vertical="center"/>
    </xf>
    <xf numFmtId="0" fontId="6" fillId="3" borderId="0" xfId="3" applyFont="1" applyFill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8" fillId="3" borderId="0" xfId="0" applyFont="1" applyFill="1" applyAlignment="1">
      <alignment horizontal="center" vertical="center" wrapText="1"/>
    </xf>
    <xf numFmtId="0" fontId="10" fillId="2" borderId="0" xfId="2" applyFont="1" applyFill="1" applyAlignment="1">
      <alignment horizontal="left" vertical="center" wrapText="1"/>
    </xf>
  </cellXfs>
  <cellStyles count="5">
    <cellStyle name="Normal" xfId="0" builtinId="0"/>
    <cellStyle name="Normal 2 2 3" xfId="2"/>
    <cellStyle name="Normal 2 3" xfId="3"/>
    <cellStyle name="Normal 3 2" xfId="4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666750</xdr:colOff>
      <xdr:row>76</xdr:row>
      <xdr:rowOff>93131</xdr:rowOff>
    </xdr:from>
    <xdr:ext cx="889938" cy="1408518"/>
    <xdr:pic>
      <xdr:nvPicPr>
        <xdr:cNvPr id="4" name="Imagen 3">
          <a:extLst>
            <a:ext uri="{FF2B5EF4-FFF2-40B4-BE49-F238E27FC236}">
              <a16:creationId xmlns:a16="http://schemas.microsoft.com/office/drawing/2014/main" id="{977EDEF4-3B1B-4DAF-B27D-A7C154ECEEB2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colorTemperature colorTemp="5900"/>
                  </a14:imgEffect>
                  <a14:imgEffect>
                    <a14:saturation sat="400000"/>
                  </a14:imgEffect>
                  <a14:imgEffect>
                    <a14:brightnessContrast bright="-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34859381"/>
          <a:ext cx="889938" cy="1408518"/>
        </a:xfrm>
        <a:prstGeom prst="rect">
          <a:avLst/>
        </a:prstGeom>
        <a:noFill/>
      </xdr:spPr>
    </xdr:pic>
    <xdr:clientData/>
  </xdr:oneCellAnchor>
  <xdr:oneCellAnchor>
    <xdr:from>
      <xdr:col>0</xdr:col>
      <xdr:colOff>40821</xdr:colOff>
      <xdr:row>0</xdr:row>
      <xdr:rowOff>40822</xdr:rowOff>
    </xdr:from>
    <xdr:ext cx="3740604" cy="492578"/>
    <xdr:pic>
      <xdr:nvPicPr>
        <xdr:cNvPr id="6" name="Imagen 5">
          <a:extLst>
            <a:ext uri="{FF2B5EF4-FFF2-40B4-BE49-F238E27FC236}">
              <a16:creationId xmlns:a16="http://schemas.microsoft.com/office/drawing/2014/main" id="{57DA3420-4EC5-448A-953E-16654276618D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40822"/>
          <a:ext cx="3740604" cy="492578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0</xdr:col>
      <xdr:colOff>58131</xdr:colOff>
      <xdr:row>3</xdr:row>
      <xdr:rowOff>9184</xdr:rowOff>
    </xdr:from>
    <xdr:to>
      <xdr:col>15</xdr:col>
      <xdr:colOff>35718</xdr:colOff>
      <xdr:row>7</xdr:row>
      <xdr:rowOff>216012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6BCDB286-1281-47C9-B6DC-9EBFBD211585}"/>
            </a:ext>
          </a:extLst>
        </xdr:cNvPr>
        <xdr:cNvSpPr/>
      </xdr:nvSpPr>
      <xdr:spPr>
        <a:xfrm>
          <a:off x="58131" y="542925"/>
          <a:ext cx="11207562" cy="911337"/>
        </a:xfrm>
        <a:prstGeom prst="rect">
          <a:avLst/>
        </a:prstGeom>
        <a:solidFill>
          <a:schemeClr val="bg2">
            <a:lumMod val="25000"/>
          </a:schemeClr>
        </a:solidFill>
        <a:ln>
          <a:noFill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es-PE" sz="1800" b="1"/>
            <a:t>REPORTE ESTADÍSTICO DE CASOS CON CARACTERÍSTICAS DE FEMINICIDIO</a:t>
          </a:r>
          <a:r>
            <a:rPr lang="es-PE" sz="1800" b="1" baseline="30000"/>
            <a:t> </a:t>
          </a:r>
          <a:r>
            <a:rPr lang="es-PE" sz="1800" b="1"/>
            <a:t>ATENDIDOS POR LOS SERVICIOS DEL PROGRAMA NACIONAL AURORA</a:t>
          </a:r>
        </a:p>
        <a:p>
          <a:pPr algn="ctr"/>
          <a:r>
            <a:rPr lang="es-PE" sz="1800" b="1"/>
            <a:t>Periodo: Enero - Noviembre, 2021 (Preliminar)</a:t>
          </a:r>
        </a:p>
      </xdr:txBody>
    </xdr:sp>
    <xdr:clientData/>
  </xdr:twoCellAnchor>
  <xdr:twoCellAnchor>
    <xdr:from>
      <xdr:col>0</xdr:col>
      <xdr:colOff>23811</xdr:colOff>
      <xdr:row>12</xdr:row>
      <xdr:rowOff>11906</xdr:rowOff>
    </xdr:from>
    <xdr:to>
      <xdr:col>15</xdr:col>
      <xdr:colOff>83342</xdr:colOff>
      <xdr:row>12</xdr:row>
      <xdr:rowOff>304670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CC87A158-6E42-46DC-A734-53B862F8AE2D}"/>
            </a:ext>
          </a:extLst>
        </xdr:cNvPr>
        <xdr:cNvGrpSpPr/>
      </xdr:nvGrpSpPr>
      <xdr:grpSpPr>
        <a:xfrm>
          <a:off x="23811" y="2336006"/>
          <a:ext cx="11289506" cy="292764"/>
          <a:chOff x="134471" y="2110372"/>
          <a:chExt cx="10006542" cy="292351"/>
        </a:xfrm>
      </xdr:grpSpPr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3B0C57E0-F40A-444B-86C2-115D561BBDC7}"/>
              </a:ext>
            </a:extLst>
          </xdr:cNvPr>
          <xdr:cNvSpPr/>
        </xdr:nvSpPr>
        <xdr:spPr>
          <a:xfrm>
            <a:off x="1390548" y="2110372"/>
            <a:ext cx="8750465" cy="292350"/>
          </a:xfrm>
          <a:prstGeom prst="rect">
            <a:avLst/>
          </a:prstGeom>
          <a:solidFill>
            <a:schemeClr val="bg2">
              <a:lumMod val="50000"/>
            </a:schemeClr>
          </a:solidFill>
          <a:ln>
            <a:noFill/>
          </a:ln>
          <a:effectLst>
            <a:innerShdw blurRad="63500" dist="50800" dir="5400000">
              <a:prstClr val="black">
                <a:alpha val="50000"/>
              </a:prstClr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r>
              <a:rPr lang="es-PE" sz="1600" b="1">
                <a:solidFill>
                  <a:schemeClr val="bg1"/>
                </a:solidFill>
              </a:rPr>
              <a:t>  </a:t>
            </a:r>
            <a:r>
              <a:rPr lang="es-PE" sz="1400" b="1">
                <a:solidFill>
                  <a:schemeClr val="bg1"/>
                </a:solidFill>
              </a:rPr>
              <a:t>CARACTERÍSTICAS DE</a:t>
            </a:r>
            <a:r>
              <a:rPr lang="es-PE" sz="1400" b="1" baseline="0">
                <a:solidFill>
                  <a:schemeClr val="bg1"/>
                </a:solidFill>
              </a:rPr>
              <a:t>L CASO DE FEMINICIDIO</a:t>
            </a:r>
            <a:endParaRPr lang="es-PE" sz="1400" b="1">
              <a:solidFill>
                <a:schemeClr val="bg1"/>
              </a:solidFill>
            </a:endParaRPr>
          </a:p>
        </xdr:txBody>
      </xdr:sp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BA8BC41C-59E5-4E72-8D51-A2C83BE8B6D9}"/>
              </a:ext>
            </a:extLst>
          </xdr:cNvPr>
          <xdr:cNvSpPr/>
        </xdr:nvSpPr>
        <xdr:spPr>
          <a:xfrm>
            <a:off x="134471" y="2110373"/>
            <a:ext cx="1328115" cy="292350"/>
          </a:xfrm>
          <a:prstGeom prst="rect">
            <a:avLst/>
          </a:prstGeom>
          <a:solidFill>
            <a:srgbClr val="E60008"/>
          </a:solidFill>
          <a:ln>
            <a:noFill/>
          </a:ln>
          <a:effectLst>
            <a:innerShdw blurRad="63500" dist="50800" dir="5400000">
              <a:prstClr val="black">
                <a:alpha val="50000"/>
              </a:prstClr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r>
              <a:rPr lang="es-PE" sz="1600" b="1">
                <a:solidFill>
                  <a:sysClr val="windowText" lastClr="000000"/>
                </a:solidFill>
              </a:rPr>
              <a:t> </a:t>
            </a:r>
            <a:r>
              <a:rPr lang="es-PE" sz="1400" b="1">
                <a:solidFill>
                  <a:schemeClr val="bg1"/>
                </a:solidFill>
              </a:rPr>
              <a:t>SECCIÓN A </a:t>
            </a:r>
          </a:p>
        </xdr:txBody>
      </xdr:sp>
    </xdr:grpSp>
    <xdr:clientData/>
  </xdr:twoCellAnchor>
  <xdr:twoCellAnchor>
    <xdr:from>
      <xdr:col>0</xdr:col>
      <xdr:colOff>0</xdr:colOff>
      <xdr:row>43</xdr:row>
      <xdr:rowOff>27190</xdr:rowOff>
    </xdr:from>
    <xdr:to>
      <xdr:col>16</xdr:col>
      <xdr:colOff>11906</xdr:colOff>
      <xdr:row>44</xdr:row>
      <xdr:rowOff>23813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6CB18847-D693-4A99-8234-366F0C6FDB16}"/>
            </a:ext>
          </a:extLst>
        </xdr:cNvPr>
        <xdr:cNvGrpSpPr/>
      </xdr:nvGrpSpPr>
      <xdr:grpSpPr>
        <a:xfrm>
          <a:off x="0" y="9066415"/>
          <a:ext cx="11327606" cy="320473"/>
          <a:chOff x="134471" y="2110373"/>
          <a:chExt cx="10006542" cy="295809"/>
        </a:xfrm>
      </xdr:grpSpPr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5C0AC869-58A9-4921-AB5B-55EF2915AE0A}"/>
              </a:ext>
            </a:extLst>
          </xdr:cNvPr>
          <xdr:cNvSpPr/>
        </xdr:nvSpPr>
        <xdr:spPr>
          <a:xfrm>
            <a:off x="1390548" y="2110373"/>
            <a:ext cx="8750465" cy="294247"/>
          </a:xfrm>
          <a:prstGeom prst="rect">
            <a:avLst/>
          </a:prstGeom>
          <a:solidFill>
            <a:schemeClr val="bg2">
              <a:lumMod val="50000"/>
            </a:schemeClr>
          </a:solidFill>
          <a:ln>
            <a:noFill/>
          </a:ln>
          <a:effectLst>
            <a:innerShdw blurRad="63500" dist="50800" dir="5400000">
              <a:prstClr val="black">
                <a:alpha val="50000"/>
              </a:prstClr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r>
              <a:rPr lang="es-PE" sz="1600" b="1">
                <a:solidFill>
                  <a:schemeClr val="bg1"/>
                </a:solidFill>
              </a:rPr>
              <a:t> </a:t>
            </a:r>
            <a:r>
              <a:rPr lang="es-PE" sz="14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PERFIL DE LA VÍCTIMA DE FEMINICIDIO</a:t>
            </a:r>
            <a:endParaRPr lang="es-PE" sz="1400" b="1">
              <a:solidFill>
                <a:schemeClr val="bg1"/>
              </a:solidFill>
            </a:endParaRPr>
          </a:p>
        </xdr:txBody>
      </xdr:sp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1E3C86AF-80A0-49FA-9939-7D62CD409031}"/>
              </a:ext>
            </a:extLst>
          </xdr:cNvPr>
          <xdr:cNvSpPr/>
        </xdr:nvSpPr>
        <xdr:spPr>
          <a:xfrm>
            <a:off x="134471" y="2110374"/>
            <a:ext cx="1328115" cy="295808"/>
          </a:xfrm>
          <a:prstGeom prst="rect">
            <a:avLst/>
          </a:prstGeom>
          <a:solidFill>
            <a:srgbClr val="E60008"/>
          </a:solidFill>
          <a:ln>
            <a:noFill/>
          </a:ln>
          <a:effectLst>
            <a:innerShdw blurRad="63500" dist="50800" dir="5400000">
              <a:prstClr val="black">
                <a:alpha val="50000"/>
              </a:prstClr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r>
              <a:rPr lang="es-PE" sz="1600" b="1">
                <a:solidFill>
                  <a:sysClr val="windowText" lastClr="000000"/>
                </a:solidFill>
              </a:rPr>
              <a:t> </a:t>
            </a:r>
            <a:r>
              <a:rPr lang="es-PE" sz="1400" b="1">
                <a:solidFill>
                  <a:schemeClr val="bg1"/>
                </a:solidFill>
              </a:rPr>
              <a:t>SECCIÓN B </a:t>
            </a:r>
          </a:p>
        </xdr:txBody>
      </xdr:sp>
    </xdr:grpSp>
    <xdr:clientData/>
  </xdr:twoCellAnchor>
  <xdr:twoCellAnchor>
    <xdr:from>
      <xdr:col>0</xdr:col>
      <xdr:colOff>9525</xdr:colOff>
      <xdr:row>72</xdr:row>
      <xdr:rowOff>76208</xdr:rowOff>
    </xdr:from>
    <xdr:to>
      <xdr:col>16</xdr:col>
      <xdr:colOff>21431</xdr:colOff>
      <xdr:row>73</xdr:row>
      <xdr:rowOff>73817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6E41AE23-1B4F-4356-B5E4-8F5F946DCF96}"/>
            </a:ext>
          </a:extLst>
        </xdr:cNvPr>
        <xdr:cNvGrpSpPr/>
      </xdr:nvGrpSpPr>
      <xdr:grpSpPr>
        <a:xfrm>
          <a:off x="9525" y="15306683"/>
          <a:ext cx="11327606" cy="321459"/>
          <a:chOff x="134471" y="2110372"/>
          <a:chExt cx="10006542" cy="244668"/>
        </a:xfrm>
      </xdr:grpSpPr>
      <xdr:sp macro="" textlink="">
        <xdr:nvSpPr>
          <xdr:cNvPr id="15" name="Rectángulo 14">
            <a:extLst>
              <a:ext uri="{FF2B5EF4-FFF2-40B4-BE49-F238E27FC236}">
                <a16:creationId xmlns:a16="http://schemas.microsoft.com/office/drawing/2014/main" id="{6B69C012-2307-4ECC-AA64-39142083182A}"/>
              </a:ext>
            </a:extLst>
          </xdr:cNvPr>
          <xdr:cNvSpPr/>
        </xdr:nvSpPr>
        <xdr:spPr>
          <a:xfrm>
            <a:off x="1390548" y="2110372"/>
            <a:ext cx="8750465" cy="244667"/>
          </a:xfrm>
          <a:prstGeom prst="rect">
            <a:avLst/>
          </a:prstGeom>
          <a:solidFill>
            <a:schemeClr val="bg2">
              <a:lumMod val="50000"/>
            </a:schemeClr>
          </a:solidFill>
          <a:ln>
            <a:noFill/>
          </a:ln>
          <a:effectLst>
            <a:innerShdw blurRad="63500" dist="50800" dir="5400000">
              <a:prstClr val="black">
                <a:alpha val="50000"/>
              </a:prstClr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r>
              <a:rPr lang="es-PE" sz="1600" b="1">
                <a:solidFill>
                  <a:schemeClr val="bg1"/>
                </a:solidFill>
              </a:rPr>
              <a:t> </a:t>
            </a:r>
            <a:r>
              <a:rPr lang="es-PE" sz="14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PERFIL DE LA PRESUNTA PERSONA FEMINICIDA</a:t>
            </a:r>
            <a:endParaRPr lang="es-PE" sz="1400" b="1">
              <a:solidFill>
                <a:schemeClr val="bg1"/>
              </a:solidFill>
            </a:endParaRPr>
          </a:p>
        </xdr:txBody>
      </xdr:sp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D525F406-4068-4E48-8BCC-D74DCFB2AC22}"/>
              </a:ext>
            </a:extLst>
          </xdr:cNvPr>
          <xdr:cNvSpPr/>
        </xdr:nvSpPr>
        <xdr:spPr>
          <a:xfrm>
            <a:off x="134471" y="2110373"/>
            <a:ext cx="1328115" cy="244667"/>
          </a:xfrm>
          <a:prstGeom prst="rect">
            <a:avLst/>
          </a:prstGeom>
          <a:solidFill>
            <a:srgbClr val="E60008"/>
          </a:solidFill>
          <a:ln>
            <a:noFill/>
          </a:ln>
          <a:effectLst>
            <a:innerShdw blurRad="63500" dist="50800" dir="5400000">
              <a:prstClr val="black">
                <a:alpha val="50000"/>
              </a:prstClr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r>
              <a:rPr lang="es-PE" sz="1600" b="1">
                <a:solidFill>
                  <a:sysClr val="windowText" lastClr="000000"/>
                </a:solidFill>
              </a:rPr>
              <a:t> </a:t>
            </a:r>
            <a:r>
              <a:rPr lang="es-PE" sz="1400" b="1">
                <a:solidFill>
                  <a:schemeClr val="bg1"/>
                </a:solidFill>
              </a:rPr>
              <a:t>SECCIÓN C </a:t>
            </a:r>
          </a:p>
        </xdr:txBody>
      </xdr:sp>
    </xdr:grpSp>
    <xdr:clientData/>
  </xdr:twoCellAnchor>
  <xdr:twoCellAnchor>
    <xdr:from>
      <xdr:col>7</xdr:col>
      <xdr:colOff>11908</xdr:colOff>
      <xdr:row>14</xdr:row>
      <xdr:rowOff>114308</xdr:rowOff>
    </xdr:from>
    <xdr:to>
      <xdr:col>10</xdr:col>
      <xdr:colOff>11906</xdr:colOff>
      <xdr:row>16</xdr:row>
      <xdr:rowOff>95252</xdr:rowOff>
    </xdr:to>
    <xdr:grpSp>
      <xdr:nvGrpSpPr>
        <xdr:cNvPr id="28" name="Grupo 27">
          <a:extLst>
            <a:ext uri="{FF2B5EF4-FFF2-40B4-BE49-F238E27FC236}">
              <a16:creationId xmlns:a16="http://schemas.microsoft.com/office/drawing/2014/main" id="{9DA98A28-BE29-482F-83F7-1610464275F3}"/>
            </a:ext>
          </a:extLst>
        </xdr:cNvPr>
        <xdr:cNvGrpSpPr/>
      </xdr:nvGrpSpPr>
      <xdr:grpSpPr>
        <a:xfrm>
          <a:off x="4993483" y="2876558"/>
          <a:ext cx="2343148" cy="685794"/>
          <a:chOff x="5197649" y="2676369"/>
          <a:chExt cx="2021487" cy="561688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7866796B-1698-4293-8CA3-8393696565CC}"/>
              </a:ext>
            </a:extLst>
          </xdr:cNvPr>
          <xdr:cNvSpPr/>
        </xdr:nvSpPr>
        <xdr:spPr>
          <a:xfrm>
            <a:off x="5932925" y="2676369"/>
            <a:ext cx="1286211" cy="561688"/>
          </a:xfrm>
          <a:prstGeom prst="rect">
            <a:avLst/>
          </a:prstGeom>
          <a:solidFill>
            <a:schemeClr val="bg2">
              <a:lumMod val="9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 anchorCtr="0"/>
          <a:lstStyle/>
          <a:p>
            <a:pPr algn="l"/>
            <a:r>
              <a:rPr lang="es-PE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Ranking de los</a:t>
            </a:r>
            <a:r>
              <a:rPr lang="es-PE" sz="105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s-PE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casos con características de feminicidio</a:t>
            </a:r>
            <a:r>
              <a:rPr lang="es-PE" sz="105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s-PE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según departamento</a:t>
            </a:r>
          </a:p>
        </xdr:txBody>
      </xdr:sp>
      <xdr:sp macro="" textlink="">
        <xdr:nvSpPr>
          <xdr:cNvPr id="30" name="Rectángulo 51">
            <a:extLst>
              <a:ext uri="{FF2B5EF4-FFF2-40B4-BE49-F238E27FC236}">
                <a16:creationId xmlns:a16="http://schemas.microsoft.com/office/drawing/2014/main" id="{FC5E33C0-F51C-437C-BC94-4AAC85514CCB}"/>
              </a:ext>
            </a:extLst>
          </xdr:cNvPr>
          <xdr:cNvSpPr/>
        </xdr:nvSpPr>
        <xdr:spPr>
          <a:xfrm>
            <a:off x="5197649" y="2676369"/>
            <a:ext cx="857599" cy="238764"/>
          </a:xfrm>
          <a:custGeom>
            <a:avLst/>
            <a:gdLst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999325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887266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99325" h="252000">
                <a:moveTo>
                  <a:pt x="0" y="0"/>
                </a:moveTo>
                <a:lnTo>
                  <a:pt x="999325" y="0"/>
                </a:lnTo>
                <a:lnTo>
                  <a:pt x="887266" y="252000"/>
                </a:lnTo>
                <a:lnTo>
                  <a:pt x="0" y="252000"/>
                </a:lnTo>
                <a:lnTo>
                  <a:pt x="0" y="0"/>
                </a:lnTo>
                <a:close/>
              </a:path>
            </a:pathLst>
          </a:custGeom>
          <a:solidFill>
            <a:schemeClr val="tx1">
              <a:lumMod val="85000"/>
              <a:lumOff val="1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PE" sz="1100"/>
              <a:t>Cuadro N° 1</a:t>
            </a:r>
          </a:p>
        </xdr:txBody>
      </xdr:sp>
    </xdr:grpSp>
    <xdr:clientData/>
  </xdr:twoCellAnchor>
  <xdr:twoCellAnchor>
    <xdr:from>
      <xdr:col>0</xdr:col>
      <xdr:colOff>59532</xdr:colOff>
      <xdr:row>45</xdr:row>
      <xdr:rowOff>38093</xdr:rowOff>
    </xdr:from>
    <xdr:to>
      <xdr:col>5</xdr:col>
      <xdr:colOff>35718</xdr:colOff>
      <xdr:row>46</xdr:row>
      <xdr:rowOff>137580</xdr:rowOff>
    </xdr:to>
    <xdr:grpSp>
      <xdr:nvGrpSpPr>
        <xdr:cNvPr id="31" name="Grupo 30">
          <a:extLst>
            <a:ext uri="{FF2B5EF4-FFF2-40B4-BE49-F238E27FC236}">
              <a16:creationId xmlns:a16="http://schemas.microsoft.com/office/drawing/2014/main" id="{016C9E17-8000-4B99-803C-9CDC8AB1DE7C}"/>
            </a:ext>
          </a:extLst>
        </xdr:cNvPr>
        <xdr:cNvGrpSpPr/>
      </xdr:nvGrpSpPr>
      <xdr:grpSpPr>
        <a:xfrm>
          <a:off x="59532" y="9591668"/>
          <a:ext cx="3395661" cy="289987"/>
          <a:chOff x="5126182" y="2710569"/>
          <a:chExt cx="2968444" cy="277296"/>
        </a:xfrm>
      </xdr:grpSpPr>
      <xdr:sp macro="" textlink="">
        <xdr:nvSpPr>
          <xdr:cNvPr id="32" name="Rectángulo 31">
            <a:extLst>
              <a:ext uri="{FF2B5EF4-FFF2-40B4-BE49-F238E27FC236}">
                <a16:creationId xmlns:a16="http://schemas.microsoft.com/office/drawing/2014/main" id="{163CF640-914E-4B79-B8F4-EAB73DD16498}"/>
              </a:ext>
            </a:extLst>
          </xdr:cNvPr>
          <xdr:cNvSpPr/>
        </xdr:nvSpPr>
        <xdr:spPr>
          <a:xfrm>
            <a:off x="5932928" y="2710570"/>
            <a:ext cx="2161698" cy="277295"/>
          </a:xfrm>
          <a:prstGeom prst="rect">
            <a:avLst/>
          </a:prstGeom>
          <a:solidFill>
            <a:schemeClr val="bg2">
              <a:lumMod val="9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 anchorCtr="0"/>
          <a:lstStyle/>
          <a:p>
            <a:r>
              <a:rPr lang="es-PE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s-PE" sz="100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Grupo de edad de la víctima</a:t>
            </a:r>
            <a:endParaRPr lang="es-P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3" name="Rectángulo 51">
            <a:extLst>
              <a:ext uri="{FF2B5EF4-FFF2-40B4-BE49-F238E27FC236}">
                <a16:creationId xmlns:a16="http://schemas.microsoft.com/office/drawing/2014/main" id="{A81858FA-A127-4DC3-9C3E-2C8E0A38F548}"/>
              </a:ext>
            </a:extLst>
          </xdr:cNvPr>
          <xdr:cNvSpPr/>
        </xdr:nvSpPr>
        <xdr:spPr>
          <a:xfrm>
            <a:off x="5126182" y="2710569"/>
            <a:ext cx="916008" cy="180955"/>
          </a:xfrm>
          <a:custGeom>
            <a:avLst/>
            <a:gdLst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999325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887266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99325" h="252000">
                <a:moveTo>
                  <a:pt x="0" y="0"/>
                </a:moveTo>
                <a:lnTo>
                  <a:pt x="999325" y="0"/>
                </a:lnTo>
                <a:lnTo>
                  <a:pt x="887266" y="252000"/>
                </a:lnTo>
                <a:lnTo>
                  <a:pt x="0" y="252000"/>
                </a:lnTo>
                <a:lnTo>
                  <a:pt x="0" y="0"/>
                </a:lnTo>
                <a:close/>
              </a:path>
            </a:pathLst>
          </a:custGeom>
          <a:solidFill>
            <a:schemeClr val="tx1">
              <a:lumMod val="85000"/>
              <a:lumOff val="1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PE" sz="1100"/>
              <a:t>Cuadro N° 3</a:t>
            </a:r>
          </a:p>
        </xdr:txBody>
      </xdr:sp>
    </xdr:grpSp>
    <xdr:clientData/>
  </xdr:twoCellAnchor>
  <xdr:twoCellAnchor>
    <xdr:from>
      <xdr:col>10</xdr:col>
      <xdr:colOff>42860</xdr:colOff>
      <xdr:row>45</xdr:row>
      <xdr:rowOff>50028</xdr:rowOff>
    </xdr:from>
    <xdr:to>
      <xdr:col>13</xdr:col>
      <xdr:colOff>773905</xdr:colOff>
      <xdr:row>47</xdr:row>
      <xdr:rowOff>47627</xdr:rowOff>
    </xdr:to>
    <xdr:grpSp>
      <xdr:nvGrpSpPr>
        <xdr:cNvPr id="34" name="Grupo 33">
          <a:extLst>
            <a:ext uri="{FF2B5EF4-FFF2-40B4-BE49-F238E27FC236}">
              <a16:creationId xmlns:a16="http://schemas.microsoft.com/office/drawing/2014/main" id="{0C46E310-1B6C-4D29-A5BE-53D7745B6A64}"/>
            </a:ext>
          </a:extLst>
        </xdr:cNvPr>
        <xdr:cNvGrpSpPr/>
      </xdr:nvGrpSpPr>
      <xdr:grpSpPr>
        <a:xfrm>
          <a:off x="7367585" y="9603603"/>
          <a:ext cx="3074195" cy="378599"/>
          <a:chOff x="5126182" y="2676369"/>
          <a:chExt cx="2628631" cy="338131"/>
        </a:xfrm>
      </xdr:grpSpPr>
      <xdr:sp macro="" textlink="">
        <xdr:nvSpPr>
          <xdr:cNvPr id="35" name="Rectángulo 34">
            <a:extLst>
              <a:ext uri="{FF2B5EF4-FFF2-40B4-BE49-F238E27FC236}">
                <a16:creationId xmlns:a16="http://schemas.microsoft.com/office/drawing/2014/main" id="{0318CCF9-E2AD-49E0-928F-E4FD1FC18ACE}"/>
              </a:ext>
            </a:extLst>
          </xdr:cNvPr>
          <xdr:cNvSpPr/>
        </xdr:nvSpPr>
        <xdr:spPr>
          <a:xfrm>
            <a:off x="5932927" y="2676372"/>
            <a:ext cx="1821886" cy="338128"/>
          </a:xfrm>
          <a:prstGeom prst="rect">
            <a:avLst/>
          </a:prstGeom>
          <a:solidFill>
            <a:schemeClr val="bg2">
              <a:lumMod val="9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 anchorCtr="0"/>
          <a:lstStyle/>
          <a:p>
            <a:pPr algn="l"/>
            <a:r>
              <a:rPr lang="es-PE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Víctimas que</a:t>
            </a:r>
            <a:r>
              <a:rPr lang="es-PE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se encontraban </a:t>
            </a:r>
            <a:r>
              <a:rPr lang="es-PE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en estado de gestación</a:t>
            </a:r>
          </a:p>
        </xdr:txBody>
      </xdr:sp>
      <xdr:sp macro="" textlink="">
        <xdr:nvSpPr>
          <xdr:cNvPr id="36" name="Rectángulo 51">
            <a:extLst>
              <a:ext uri="{FF2B5EF4-FFF2-40B4-BE49-F238E27FC236}">
                <a16:creationId xmlns:a16="http://schemas.microsoft.com/office/drawing/2014/main" id="{66F81C7B-01A7-4CD5-BE7A-AD23CBFA99EB}"/>
              </a:ext>
            </a:extLst>
          </xdr:cNvPr>
          <xdr:cNvSpPr/>
        </xdr:nvSpPr>
        <xdr:spPr>
          <a:xfrm>
            <a:off x="5126182" y="2676369"/>
            <a:ext cx="916008" cy="167718"/>
          </a:xfrm>
          <a:custGeom>
            <a:avLst/>
            <a:gdLst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999325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887266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99325" h="252000">
                <a:moveTo>
                  <a:pt x="0" y="0"/>
                </a:moveTo>
                <a:lnTo>
                  <a:pt x="999325" y="0"/>
                </a:lnTo>
                <a:lnTo>
                  <a:pt x="887266" y="252000"/>
                </a:lnTo>
                <a:lnTo>
                  <a:pt x="0" y="252000"/>
                </a:lnTo>
                <a:lnTo>
                  <a:pt x="0" y="0"/>
                </a:lnTo>
                <a:close/>
              </a:path>
            </a:pathLst>
          </a:custGeom>
          <a:solidFill>
            <a:schemeClr val="tx1">
              <a:lumMod val="85000"/>
              <a:lumOff val="1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PE" sz="1100"/>
              <a:t>Cuadro N° 4</a:t>
            </a:r>
          </a:p>
        </xdr:txBody>
      </xdr:sp>
    </xdr:grpSp>
    <xdr:clientData/>
  </xdr:twoCellAnchor>
  <xdr:twoCellAnchor>
    <xdr:from>
      <xdr:col>1</xdr:col>
      <xdr:colOff>42864</xdr:colOff>
      <xdr:row>59</xdr:row>
      <xdr:rowOff>40475</xdr:rowOff>
    </xdr:from>
    <xdr:to>
      <xdr:col>4</xdr:col>
      <xdr:colOff>773905</xdr:colOff>
      <xdr:row>61</xdr:row>
      <xdr:rowOff>142872</xdr:rowOff>
    </xdr:to>
    <xdr:grpSp>
      <xdr:nvGrpSpPr>
        <xdr:cNvPr id="37" name="Grupo 36">
          <a:extLst>
            <a:ext uri="{FF2B5EF4-FFF2-40B4-BE49-F238E27FC236}">
              <a16:creationId xmlns:a16="http://schemas.microsoft.com/office/drawing/2014/main" id="{C7B3A760-2211-4D02-B704-0B51BFA07DE1}"/>
            </a:ext>
          </a:extLst>
        </xdr:cNvPr>
        <xdr:cNvGrpSpPr/>
      </xdr:nvGrpSpPr>
      <xdr:grpSpPr>
        <a:xfrm>
          <a:off x="147639" y="12384875"/>
          <a:ext cx="3264691" cy="483397"/>
          <a:chOff x="5126182" y="2676369"/>
          <a:chExt cx="2585847" cy="474559"/>
        </a:xfrm>
      </xdr:grpSpPr>
      <xdr:sp macro="" textlink="">
        <xdr:nvSpPr>
          <xdr:cNvPr id="38" name="Rectángulo 37">
            <a:extLst>
              <a:ext uri="{FF2B5EF4-FFF2-40B4-BE49-F238E27FC236}">
                <a16:creationId xmlns:a16="http://schemas.microsoft.com/office/drawing/2014/main" id="{86F77055-9507-4651-A76F-1DC18F9985F5}"/>
              </a:ext>
            </a:extLst>
          </xdr:cNvPr>
          <xdr:cNvSpPr/>
        </xdr:nvSpPr>
        <xdr:spPr>
          <a:xfrm>
            <a:off x="5932926" y="2676370"/>
            <a:ext cx="1779103" cy="474558"/>
          </a:xfrm>
          <a:prstGeom prst="rect">
            <a:avLst/>
          </a:prstGeom>
          <a:solidFill>
            <a:schemeClr val="bg2">
              <a:lumMod val="9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 anchorCtr="0"/>
          <a:lstStyle/>
          <a:p>
            <a:pPr algn="l"/>
            <a:r>
              <a:rPr lang="es-PE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Número de hijos</a:t>
            </a:r>
            <a:r>
              <a:rPr lang="es-PE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e hijas</a:t>
            </a:r>
            <a:r>
              <a:rPr lang="es-PE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vivos/as menores de 18 años de las</a:t>
            </a:r>
            <a:r>
              <a:rPr lang="es-PE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víctimas </a:t>
            </a:r>
            <a:endParaRPr lang="es-P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9" name="Rectángulo 51">
            <a:extLst>
              <a:ext uri="{FF2B5EF4-FFF2-40B4-BE49-F238E27FC236}">
                <a16:creationId xmlns:a16="http://schemas.microsoft.com/office/drawing/2014/main" id="{00565276-2CDF-4EC8-B647-6866779A5863}"/>
              </a:ext>
            </a:extLst>
          </xdr:cNvPr>
          <xdr:cNvSpPr/>
        </xdr:nvSpPr>
        <xdr:spPr>
          <a:xfrm>
            <a:off x="5126182" y="2676369"/>
            <a:ext cx="916008" cy="234301"/>
          </a:xfrm>
          <a:custGeom>
            <a:avLst/>
            <a:gdLst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999325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887266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99325" h="252000">
                <a:moveTo>
                  <a:pt x="0" y="0"/>
                </a:moveTo>
                <a:lnTo>
                  <a:pt x="999325" y="0"/>
                </a:lnTo>
                <a:lnTo>
                  <a:pt x="887266" y="252000"/>
                </a:lnTo>
                <a:lnTo>
                  <a:pt x="0" y="252000"/>
                </a:lnTo>
                <a:lnTo>
                  <a:pt x="0" y="0"/>
                </a:lnTo>
                <a:close/>
              </a:path>
            </a:pathLst>
          </a:custGeom>
          <a:solidFill>
            <a:schemeClr val="tx1">
              <a:lumMod val="85000"/>
              <a:lumOff val="1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PE" sz="1100"/>
              <a:t>Cuadro N° 5</a:t>
            </a:r>
          </a:p>
        </xdr:txBody>
      </xdr:sp>
    </xdr:grpSp>
    <xdr:clientData/>
  </xdr:twoCellAnchor>
  <xdr:twoCellAnchor>
    <xdr:from>
      <xdr:col>10</xdr:col>
      <xdr:colOff>4759</xdr:colOff>
      <xdr:row>59</xdr:row>
      <xdr:rowOff>16945</xdr:rowOff>
    </xdr:from>
    <xdr:to>
      <xdr:col>13</xdr:col>
      <xdr:colOff>773906</xdr:colOff>
      <xdr:row>61</xdr:row>
      <xdr:rowOff>154783</xdr:rowOff>
    </xdr:to>
    <xdr:grpSp>
      <xdr:nvGrpSpPr>
        <xdr:cNvPr id="43" name="Grupo 42">
          <a:extLst>
            <a:ext uri="{FF2B5EF4-FFF2-40B4-BE49-F238E27FC236}">
              <a16:creationId xmlns:a16="http://schemas.microsoft.com/office/drawing/2014/main" id="{CE56EDCA-A7CA-4105-8A8E-962515ED45CE}"/>
            </a:ext>
          </a:extLst>
        </xdr:cNvPr>
        <xdr:cNvGrpSpPr/>
      </xdr:nvGrpSpPr>
      <xdr:grpSpPr>
        <a:xfrm>
          <a:off x="7329484" y="12361345"/>
          <a:ext cx="3112297" cy="518838"/>
          <a:chOff x="5115757" y="2781487"/>
          <a:chExt cx="1368814" cy="416427"/>
        </a:xfrm>
      </xdr:grpSpPr>
      <xdr:sp macro="" textlink="">
        <xdr:nvSpPr>
          <xdr:cNvPr id="44" name="Rectángulo 43">
            <a:extLst>
              <a:ext uri="{FF2B5EF4-FFF2-40B4-BE49-F238E27FC236}">
                <a16:creationId xmlns:a16="http://schemas.microsoft.com/office/drawing/2014/main" id="{AAA54CA8-E104-41D7-B6A0-513048B6DC74}"/>
              </a:ext>
            </a:extLst>
          </xdr:cNvPr>
          <xdr:cNvSpPr/>
        </xdr:nvSpPr>
        <xdr:spPr>
          <a:xfrm>
            <a:off x="5520691" y="2791045"/>
            <a:ext cx="963880" cy="406869"/>
          </a:xfrm>
          <a:prstGeom prst="rect">
            <a:avLst/>
          </a:prstGeom>
          <a:solidFill>
            <a:schemeClr val="bg2">
              <a:lumMod val="9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 anchorCtr="0"/>
          <a:lstStyle/>
          <a:p>
            <a:pPr algn="l"/>
            <a:r>
              <a:rPr lang="es-PE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Grupo de vínculo relacional entre la presunta persona feminicida y la víctima</a:t>
            </a:r>
          </a:p>
        </xdr:txBody>
      </xdr:sp>
      <xdr:sp macro="" textlink="">
        <xdr:nvSpPr>
          <xdr:cNvPr id="45" name="Rectángulo 51">
            <a:extLst>
              <a:ext uri="{FF2B5EF4-FFF2-40B4-BE49-F238E27FC236}">
                <a16:creationId xmlns:a16="http://schemas.microsoft.com/office/drawing/2014/main" id="{F9A5BAB6-E779-4D46-BD85-8C36649D681C}"/>
              </a:ext>
            </a:extLst>
          </xdr:cNvPr>
          <xdr:cNvSpPr/>
        </xdr:nvSpPr>
        <xdr:spPr>
          <a:xfrm>
            <a:off x="5115757" y="2781487"/>
            <a:ext cx="472066" cy="206197"/>
          </a:xfrm>
          <a:custGeom>
            <a:avLst/>
            <a:gdLst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999325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887266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99325" h="252000">
                <a:moveTo>
                  <a:pt x="0" y="0"/>
                </a:moveTo>
                <a:lnTo>
                  <a:pt x="999325" y="0"/>
                </a:lnTo>
                <a:lnTo>
                  <a:pt x="887266" y="252000"/>
                </a:lnTo>
                <a:lnTo>
                  <a:pt x="0" y="252000"/>
                </a:lnTo>
                <a:lnTo>
                  <a:pt x="0" y="0"/>
                </a:lnTo>
                <a:close/>
              </a:path>
            </a:pathLst>
          </a:custGeom>
          <a:solidFill>
            <a:schemeClr val="tx1">
              <a:lumMod val="85000"/>
              <a:lumOff val="1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PE" sz="1100"/>
              <a:t>Cuadro N° 6</a:t>
            </a:r>
          </a:p>
        </xdr:txBody>
      </xdr:sp>
    </xdr:grpSp>
    <xdr:clientData/>
  </xdr:twoCellAnchor>
  <xdr:twoCellAnchor>
    <xdr:from>
      <xdr:col>5</xdr:col>
      <xdr:colOff>631031</xdr:colOff>
      <xdr:row>46</xdr:row>
      <xdr:rowOff>61771</xdr:rowOff>
    </xdr:from>
    <xdr:to>
      <xdr:col>9</xdr:col>
      <xdr:colOff>357186</xdr:colOff>
      <xdr:row>57</xdr:row>
      <xdr:rowOff>178593</xdr:rowOff>
    </xdr:to>
    <xdr:grpSp>
      <xdr:nvGrpSpPr>
        <xdr:cNvPr id="46" name="Grupo 45">
          <a:extLst>
            <a:ext uri="{FF2B5EF4-FFF2-40B4-BE49-F238E27FC236}">
              <a16:creationId xmlns:a16="http://schemas.microsoft.com/office/drawing/2014/main" id="{DA0CB717-77FC-4D98-A448-E77D14EB85CF}"/>
            </a:ext>
          </a:extLst>
        </xdr:cNvPr>
        <xdr:cNvGrpSpPr/>
      </xdr:nvGrpSpPr>
      <xdr:grpSpPr>
        <a:xfrm flipH="1">
          <a:off x="4050506" y="9805846"/>
          <a:ext cx="2850355" cy="2336147"/>
          <a:chOff x="3890519" y="17888777"/>
          <a:chExt cx="1885950" cy="2047875"/>
        </a:xfrm>
      </xdr:grpSpPr>
      <xdr:pic>
        <xdr:nvPicPr>
          <xdr:cNvPr id="47" name="Imagen 46">
            <a:extLst>
              <a:ext uri="{FF2B5EF4-FFF2-40B4-BE49-F238E27FC236}">
                <a16:creationId xmlns:a16="http://schemas.microsoft.com/office/drawing/2014/main" id="{59CC11CE-B2DA-4036-820B-813C7543EE6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5307158" y="18030589"/>
            <a:ext cx="223950" cy="287572"/>
          </a:xfrm>
          <a:prstGeom prst="rect">
            <a:avLst/>
          </a:prstGeom>
        </xdr:spPr>
      </xdr:pic>
      <xdr:pic>
        <xdr:nvPicPr>
          <xdr:cNvPr id="48" name="Imagen 47">
            <a:extLst>
              <a:ext uri="{FF2B5EF4-FFF2-40B4-BE49-F238E27FC236}">
                <a16:creationId xmlns:a16="http://schemas.microsoft.com/office/drawing/2014/main" id="{2D06A903-F84D-48EB-A980-4878A3086B6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4025287" y="18584217"/>
            <a:ext cx="265444" cy="491254"/>
          </a:xfrm>
          <a:prstGeom prst="rect">
            <a:avLst/>
          </a:prstGeom>
        </xdr:spPr>
      </xdr:pic>
      <xdr:pic>
        <xdr:nvPicPr>
          <xdr:cNvPr id="49" name="Imagen 48">
            <a:extLst>
              <a:ext uri="{FF2B5EF4-FFF2-40B4-BE49-F238E27FC236}">
                <a16:creationId xmlns:a16="http://schemas.microsoft.com/office/drawing/2014/main" id="{91A44C56-CB94-481E-B926-AFD36BE2393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5260463" y="19154688"/>
            <a:ext cx="217013" cy="457200"/>
          </a:xfrm>
          <a:prstGeom prst="rect">
            <a:avLst/>
          </a:prstGeom>
        </xdr:spPr>
      </xdr:pic>
      <xdr:sp macro="" textlink="">
        <xdr:nvSpPr>
          <xdr:cNvPr id="50" name="Rectángulo: esquinas redondeadas 51">
            <a:extLst>
              <a:ext uri="{FF2B5EF4-FFF2-40B4-BE49-F238E27FC236}">
                <a16:creationId xmlns:a16="http://schemas.microsoft.com/office/drawing/2014/main" id="{E88535D2-D396-4C7F-8E2C-1A49C613705D}"/>
              </a:ext>
            </a:extLst>
          </xdr:cNvPr>
          <xdr:cNvSpPr/>
        </xdr:nvSpPr>
        <xdr:spPr>
          <a:xfrm>
            <a:off x="3890519" y="17888777"/>
            <a:ext cx="1885950" cy="2047875"/>
          </a:xfrm>
          <a:prstGeom prst="roundRect">
            <a:avLst/>
          </a:prstGeom>
          <a:noFill/>
          <a:ln w="28575"/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</xdr:grpSp>
    <xdr:clientData/>
  </xdr:twoCellAnchor>
  <xdr:twoCellAnchor>
    <xdr:from>
      <xdr:col>1</xdr:col>
      <xdr:colOff>11906</xdr:colOff>
      <xdr:row>74</xdr:row>
      <xdr:rowOff>95250</xdr:rowOff>
    </xdr:from>
    <xdr:to>
      <xdr:col>5</xdr:col>
      <xdr:colOff>2</xdr:colOff>
      <xdr:row>76</xdr:row>
      <xdr:rowOff>119058</xdr:rowOff>
    </xdr:to>
    <xdr:grpSp>
      <xdr:nvGrpSpPr>
        <xdr:cNvPr id="55" name="Grupo 54">
          <a:extLst>
            <a:ext uri="{FF2B5EF4-FFF2-40B4-BE49-F238E27FC236}">
              <a16:creationId xmlns:a16="http://schemas.microsoft.com/office/drawing/2014/main" id="{8DCC1ED2-E5A1-4D1B-87CF-C62BD2D7C72B}"/>
            </a:ext>
          </a:extLst>
        </xdr:cNvPr>
        <xdr:cNvGrpSpPr/>
      </xdr:nvGrpSpPr>
      <xdr:grpSpPr>
        <a:xfrm>
          <a:off x="116681" y="15754350"/>
          <a:ext cx="3302796" cy="404808"/>
          <a:chOff x="5211975" y="2676367"/>
          <a:chExt cx="2592460" cy="455447"/>
        </a:xfrm>
      </xdr:grpSpPr>
      <xdr:sp macro="" textlink="">
        <xdr:nvSpPr>
          <xdr:cNvPr id="56" name="Rectángulo 55">
            <a:extLst>
              <a:ext uri="{FF2B5EF4-FFF2-40B4-BE49-F238E27FC236}">
                <a16:creationId xmlns:a16="http://schemas.microsoft.com/office/drawing/2014/main" id="{B3D174DD-523F-40D5-9730-03AC49048B04}"/>
              </a:ext>
            </a:extLst>
          </xdr:cNvPr>
          <xdr:cNvSpPr/>
        </xdr:nvSpPr>
        <xdr:spPr>
          <a:xfrm>
            <a:off x="5893428" y="2676369"/>
            <a:ext cx="1911007" cy="455445"/>
          </a:xfrm>
          <a:prstGeom prst="rect">
            <a:avLst/>
          </a:prstGeom>
          <a:solidFill>
            <a:schemeClr val="bg2">
              <a:lumMod val="9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 anchorCtr="0"/>
          <a:lstStyle/>
          <a:p>
            <a:pPr algn="l"/>
            <a:r>
              <a:rPr lang="es-PE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Grupo de edad de</a:t>
            </a:r>
            <a:r>
              <a:rPr lang="es-PE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la presunta persona</a:t>
            </a:r>
            <a:r>
              <a:rPr lang="es-PE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feminicida</a:t>
            </a:r>
          </a:p>
        </xdr:txBody>
      </xdr:sp>
      <xdr:sp macro="" textlink="">
        <xdr:nvSpPr>
          <xdr:cNvPr id="57" name="Rectángulo 51">
            <a:extLst>
              <a:ext uri="{FF2B5EF4-FFF2-40B4-BE49-F238E27FC236}">
                <a16:creationId xmlns:a16="http://schemas.microsoft.com/office/drawing/2014/main" id="{63EF6CB6-6C70-4CBC-BD31-968DEA5267C9}"/>
              </a:ext>
            </a:extLst>
          </xdr:cNvPr>
          <xdr:cNvSpPr/>
        </xdr:nvSpPr>
        <xdr:spPr>
          <a:xfrm>
            <a:off x="5211975" y="2676367"/>
            <a:ext cx="764681" cy="294704"/>
          </a:xfrm>
          <a:custGeom>
            <a:avLst/>
            <a:gdLst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999325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887266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99325" h="252000">
                <a:moveTo>
                  <a:pt x="0" y="0"/>
                </a:moveTo>
                <a:lnTo>
                  <a:pt x="999325" y="0"/>
                </a:lnTo>
                <a:lnTo>
                  <a:pt x="887266" y="252000"/>
                </a:lnTo>
                <a:lnTo>
                  <a:pt x="0" y="252000"/>
                </a:lnTo>
                <a:lnTo>
                  <a:pt x="0" y="0"/>
                </a:lnTo>
                <a:close/>
              </a:path>
            </a:pathLst>
          </a:custGeom>
          <a:solidFill>
            <a:schemeClr val="tx1">
              <a:lumMod val="85000"/>
              <a:lumOff val="1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PE" sz="1100"/>
              <a:t>Cuadro N° 7</a:t>
            </a:r>
          </a:p>
        </xdr:txBody>
      </xdr:sp>
    </xdr:grpSp>
    <xdr:clientData/>
  </xdr:twoCellAnchor>
  <xdr:twoCellAnchor>
    <xdr:from>
      <xdr:col>8</xdr:col>
      <xdr:colOff>764382</xdr:colOff>
      <xdr:row>74</xdr:row>
      <xdr:rowOff>102394</xdr:rowOff>
    </xdr:from>
    <xdr:to>
      <xdr:col>13</xdr:col>
      <xdr:colOff>11906</xdr:colOff>
      <xdr:row>76</xdr:row>
      <xdr:rowOff>119064</xdr:rowOff>
    </xdr:to>
    <xdr:grpSp>
      <xdr:nvGrpSpPr>
        <xdr:cNvPr id="61" name="Grupo 60">
          <a:extLst>
            <a:ext uri="{FF2B5EF4-FFF2-40B4-BE49-F238E27FC236}">
              <a16:creationId xmlns:a16="http://schemas.microsoft.com/office/drawing/2014/main" id="{3F3DDE3A-0199-4FFD-B892-ADA3349E4DD3}"/>
            </a:ext>
          </a:extLst>
        </xdr:cNvPr>
        <xdr:cNvGrpSpPr/>
      </xdr:nvGrpSpPr>
      <xdr:grpSpPr>
        <a:xfrm>
          <a:off x="6527007" y="15761494"/>
          <a:ext cx="3152774" cy="397670"/>
          <a:chOff x="5126182" y="2676368"/>
          <a:chExt cx="2555676" cy="402677"/>
        </a:xfrm>
      </xdr:grpSpPr>
      <xdr:sp macro="" textlink="">
        <xdr:nvSpPr>
          <xdr:cNvPr id="62" name="Rectángulo 61">
            <a:extLst>
              <a:ext uri="{FF2B5EF4-FFF2-40B4-BE49-F238E27FC236}">
                <a16:creationId xmlns:a16="http://schemas.microsoft.com/office/drawing/2014/main" id="{C9D3EF69-468E-4A78-8DF9-E02C45DB15D2}"/>
              </a:ext>
            </a:extLst>
          </xdr:cNvPr>
          <xdr:cNvSpPr/>
        </xdr:nvSpPr>
        <xdr:spPr>
          <a:xfrm>
            <a:off x="5932924" y="2676368"/>
            <a:ext cx="1748934" cy="402677"/>
          </a:xfrm>
          <a:prstGeom prst="rect">
            <a:avLst/>
          </a:prstGeom>
          <a:solidFill>
            <a:schemeClr val="bg2">
              <a:lumMod val="9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 anchorCtr="0"/>
          <a:lstStyle/>
          <a:p>
            <a:pPr algn="l"/>
            <a:r>
              <a:rPr lang="es-PE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Efecto de acohol/drogas de</a:t>
            </a:r>
            <a:r>
              <a:rPr lang="es-PE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la presunta persona</a:t>
            </a:r>
            <a:r>
              <a:rPr lang="es-PE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feminicida </a:t>
            </a:r>
          </a:p>
        </xdr:txBody>
      </xdr:sp>
      <xdr:sp macro="" textlink="">
        <xdr:nvSpPr>
          <xdr:cNvPr id="63" name="Rectángulo 51">
            <a:extLst>
              <a:ext uri="{FF2B5EF4-FFF2-40B4-BE49-F238E27FC236}">
                <a16:creationId xmlns:a16="http://schemas.microsoft.com/office/drawing/2014/main" id="{88602E5B-B97B-4A3D-9778-8E2B78CF0F5A}"/>
              </a:ext>
            </a:extLst>
          </xdr:cNvPr>
          <xdr:cNvSpPr/>
        </xdr:nvSpPr>
        <xdr:spPr>
          <a:xfrm>
            <a:off x="5126182" y="2676368"/>
            <a:ext cx="916008" cy="255173"/>
          </a:xfrm>
          <a:custGeom>
            <a:avLst/>
            <a:gdLst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999325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887266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99325" h="252000">
                <a:moveTo>
                  <a:pt x="0" y="0"/>
                </a:moveTo>
                <a:lnTo>
                  <a:pt x="999325" y="0"/>
                </a:lnTo>
                <a:lnTo>
                  <a:pt x="887266" y="252000"/>
                </a:lnTo>
                <a:lnTo>
                  <a:pt x="0" y="252000"/>
                </a:lnTo>
                <a:lnTo>
                  <a:pt x="0" y="0"/>
                </a:lnTo>
                <a:close/>
              </a:path>
            </a:pathLst>
          </a:custGeom>
          <a:solidFill>
            <a:schemeClr val="tx1">
              <a:lumMod val="85000"/>
              <a:lumOff val="1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PE" sz="1100"/>
              <a:t>Cuadro N° 8</a:t>
            </a:r>
          </a:p>
        </xdr:txBody>
      </xdr:sp>
    </xdr:grpSp>
    <xdr:clientData/>
  </xdr:twoCellAnchor>
  <xdr:twoCellAnchor>
    <xdr:from>
      <xdr:col>5</xdr:col>
      <xdr:colOff>522175</xdr:colOff>
      <xdr:row>0</xdr:row>
      <xdr:rowOff>51025</xdr:rowOff>
    </xdr:from>
    <xdr:to>
      <xdr:col>14</xdr:col>
      <xdr:colOff>631031</xdr:colOff>
      <xdr:row>3</xdr:row>
      <xdr:rowOff>11904</xdr:rowOff>
    </xdr:to>
    <xdr:sp macro="" textlink="">
      <xdr:nvSpPr>
        <xdr:cNvPr id="66" name="Rectángulo 65">
          <a:extLst>
            <a:ext uri="{FF2B5EF4-FFF2-40B4-BE49-F238E27FC236}">
              <a16:creationId xmlns:a16="http://schemas.microsoft.com/office/drawing/2014/main" id="{23910062-1006-47A0-8DE4-93012C3C858B}"/>
            </a:ext>
          </a:extLst>
        </xdr:cNvPr>
        <xdr:cNvSpPr/>
      </xdr:nvSpPr>
      <xdr:spPr>
        <a:xfrm>
          <a:off x="3941650" y="51025"/>
          <a:ext cx="7138306" cy="491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Programa</a:t>
          </a:r>
          <a:r>
            <a:rPr lang="es-PE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Nacional para la Prevención y Erradicación de la Violencia contra las Mujeres e Integrantes del Grupo Familiar - AURORA</a:t>
          </a:r>
          <a:endParaRPr lang="es-PE" sz="12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11908</xdr:colOff>
      <xdr:row>14</xdr:row>
      <xdr:rowOff>118786</xdr:rowOff>
    </xdr:from>
    <xdr:to>
      <xdr:col>14</xdr:col>
      <xdr:colOff>11907</xdr:colOff>
      <xdr:row>15</xdr:row>
      <xdr:rowOff>178593</xdr:rowOff>
    </xdr:to>
    <xdr:grpSp>
      <xdr:nvGrpSpPr>
        <xdr:cNvPr id="67" name="Grupo 66">
          <a:extLst>
            <a:ext uri="{FF2B5EF4-FFF2-40B4-BE49-F238E27FC236}">
              <a16:creationId xmlns:a16="http://schemas.microsoft.com/office/drawing/2014/main" id="{82E0A373-2A92-4963-8CB8-1D5EEEDF94BC}"/>
            </a:ext>
          </a:extLst>
        </xdr:cNvPr>
        <xdr:cNvGrpSpPr/>
      </xdr:nvGrpSpPr>
      <xdr:grpSpPr>
        <a:xfrm>
          <a:off x="8117683" y="2881036"/>
          <a:ext cx="2343149" cy="564632"/>
          <a:chOff x="5162050" y="2385041"/>
          <a:chExt cx="2621804" cy="463790"/>
        </a:xfrm>
      </xdr:grpSpPr>
      <xdr:sp macro="" textlink="">
        <xdr:nvSpPr>
          <xdr:cNvPr id="68" name="Rectángulo 67">
            <a:extLst>
              <a:ext uri="{FF2B5EF4-FFF2-40B4-BE49-F238E27FC236}">
                <a16:creationId xmlns:a16="http://schemas.microsoft.com/office/drawing/2014/main" id="{4CD38ADE-3D2C-49DA-B887-245E25F910E0}"/>
              </a:ext>
            </a:extLst>
          </xdr:cNvPr>
          <xdr:cNvSpPr/>
        </xdr:nvSpPr>
        <xdr:spPr>
          <a:xfrm>
            <a:off x="6170488" y="2385041"/>
            <a:ext cx="1613366" cy="463790"/>
          </a:xfrm>
          <a:prstGeom prst="rect">
            <a:avLst/>
          </a:prstGeom>
          <a:solidFill>
            <a:schemeClr val="bg2">
              <a:lumMod val="9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 anchorCtr="0"/>
          <a:lstStyle/>
          <a:p>
            <a:pPr algn="l"/>
            <a:r>
              <a:rPr lang="es-PE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Casos con características de feminicidio </a:t>
            </a:r>
            <a:r>
              <a:rPr lang="es-PE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según mes</a:t>
            </a:r>
            <a:endParaRPr lang="es-P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9" name="Rectángulo 51">
            <a:extLst>
              <a:ext uri="{FF2B5EF4-FFF2-40B4-BE49-F238E27FC236}">
                <a16:creationId xmlns:a16="http://schemas.microsoft.com/office/drawing/2014/main" id="{44033761-3706-4952-A896-430B025EA6BA}"/>
              </a:ext>
            </a:extLst>
          </xdr:cNvPr>
          <xdr:cNvSpPr/>
        </xdr:nvSpPr>
        <xdr:spPr>
          <a:xfrm>
            <a:off x="5162050" y="2385389"/>
            <a:ext cx="1131271" cy="236594"/>
          </a:xfrm>
          <a:custGeom>
            <a:avLst/>
            <a:gdLst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999325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887266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99325" h="252000">
                <a:moveTo>
                  <a:pt x="0" y="0"/>
                </a:moveTo>
                <a:lnTo>
                  <a:pt x="999325" y="0"/>
                </a:lnTo>
                <a:lnTo>
                  <a:pt x="887266" y="252000"/>
                </a:lnTo>
                <a:lnTo>
                  <a:pt x="0" y="252000"/>
                </a:lnTo>
                <a:lnTo>
                  <a:pt x="0" y="0"/>
                </a:lnTo>
                <a:close/>
              </a:path>
            </a:pathLst>
          </a:custGeom>
          <a:solidFill>
            <a:schemeClr val="tx1">
              <a:lumMod val="85000"/>
              <a:lumOff val="1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PE" sz="1100"/>
              <a:t>Cuadro N° 2</a:t>
            </a:r>
          </a:p>
        </xdr:txBody>
      </xdr:sp>
    </xdr:grpSp>
    <xdr:clientData/>
  </xdr:twoCellAnchor>
  <xdr:twoCellAnchor>
    <xdr:from>
      <xdr:col>0</xdr:col>
      <xdr:colOff>11905</xdr:colOff>
      <xdr:row>86</xdr:row>
      <xdr:rowOff>11906</xdr:rowOff>
    </xdr:from>
    <xdr:to>
      <xdr:col>15</xdr:col>
      <xdr:colOff>83342</xdr:colOff>
      <xdr:row>87</xdr:row>
      <xdr:rowOff>11906</xdr:rowOff>
    </xdr:to>
    <xdr:grpSp>
      <xdr:nvGrpSpPr>
        <xdr:cNvPr id="71" name="Grupo 70">
          <a:extLst>
            <a:ext uri="{FF2B5EF4-FFF2-40B4-BE49-F238E27FC236}">
              <a16:creationId xmlns:a16="http://schemas.microsoft.com/office/drawing/2014/main" id="{0CE5156F-2521-4EF0-BA29-035485940C41}"/>
            </a:ext>
          </a:extLst>
        </xdr:cNvPr>
        <xdr:cNvGrpSpPr/>
      </xdr:nvGrpSpPr>
      <xdr:grpSpPr>
        <a:xfrm>
          <a:off x="11905" y="18290381"/>
          <a:ext cx="11301412" cy="323850"/>
          <a:chOff x="134471" y="2110372"/>
          <a:chExt cx="10006542" cy="244668"/>
        </a:xfrm>
      </xdr:grpSpPr>
      <xdr:sp macro="" textlink="">
        <xdr:nvSpPr>
          <xdr:cNvPr id="72" name="Rectángulo 71">
            <a:extLst>
              <a:ext uri="{FF2B5EF4-FFF2-40B4-BE49-F238E27FC236}">
                <a16:creationId xmlns:a16="http://schemas.microsoft.com/office/drawing/2014/main" id="{CDAE749D-37E7-4033-9E0D-DE4A566F3A65}"/>
              </a:ext>
            </a:extLst>
          </xdr:cNvPr>
          <xdr:cNvSpPr/>
        </xdr:nvSpPr>
        <xdr:spPr>
          <a:xfrm>
            <a:off x="1390548" y="2110372"/>
            <a:ext cx="8750465" cy="244667"/>
          </a:xfrm>
          <a:prstGeom prst="rect">
            <a:avLst/>
          </a:prstGeom>
          <a:solidFill>
            <a:schemeClr val="bg2">
              <a:lumMod val="50000"/>
            </a:schemeClr>
          </a:solidFill>
          <a:ln>
            <a:noFill/>
          </a:ln>
          <a:effectLst>
            <a:innerShdw blurRad="63500" dist="50800" dir="5400000">
              <a:prstClr val="black">
                <a:alpha val="50000"/>
              </a:prstClr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r>
              <a:rPr lang="es-PE" sz="1600" b="1">
                <a:solidFill>
                  <a:schemeClr val="bg1"/>
                </a:solidFill>
              </a:rPr>
              <a:t> </a:t>
            </a:r>
            <a:r>
              <a:rPr lang="es-PE" sz="14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VARIACIÓN PORCENTUAL</a:t>
            </a:r>
            <a:endParaRPr lang="es-PE" sz="1400" b="1">
              <a:solidFill>
                <a:schemeClr val="bg1"/>
              </a:solidFill>
            </a:endParaRPr>
          </a:p>
        </xdr:txBody>
      </xdr:sp>
      <xdr:sp macro="" textlink="">
        <xdr:nvSpPr>
          <xdr:cNvPr id="73" name="Rectángulo 72">
            <a:extLst>
              <a:ext uri="{FF2B5EF4-FFF2-40B4-BE49-F238E27FC236}">
                <a16:creationId xmlns:a16="http://schemas.microsoft.com/office/drawing/2014/main" id="{2DFFD975-76E1-4BB6-A0E5-51BF25924F0E}"/>
              </a:ext>
            </a:extLst>
          </xdr:cNvPr>
          <xdr:cNvSpPr/>
        </xdr:nvSpPr>
        <xdr:spPr>
          <a:xfrm>
            <a:off x="134471" y="2110373"/>
            <a:ext cx="1328115" cy="244667"/>
          </a:xfrm>
          <a:prstGeom prst="rect">
            <a:avLst/>
          </a:prstGeom>
          <a:solidFill>
            <a:srgbClr val="E60008"/>
          </a:solidFill>
          <a:ln>
            <a:noFill/>
          </a:ln>
          <a:effectLst>
            <a:innerShdw blurRad="63500" dist="50800" dir="5400000">
              <a:prstClr val="black">
                <a:alpha val="50000"/>
              </a:prstClr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r>
              <a:rPr lang="es-PE" sz="1600" b="1">
                <a:solidFill>
                  <a:sysClr val="windowText" lastClr="000000"/>
                </a:solidFill>
              </a:rPr>
              <a:t> </a:t>
            </a:r>
            <a:r>
              <a:rPr lang="es-PE" sz="1400" b="1">
                <a:solidFill>
                  <a:schemeClr val="bg1"/>
                </a:solidFill>
              </a:rPr>
              <a:t>SECCIÓN D </a:t>
            </a:r>
          </a:p>
        </xdr:txBody>
      </xdr:sp>
    </xdr:grpSp>
    <xdr:clientData/>
  </xdr:twoCellAnchor>
  <xdr:twoCellAnchor>
    <xdr:from>
      <xdr:col>2</xdr:col>
      <xdr:colOff>76201</xdr:colOff>
      <xdr:row>87</xdr:row>
      <xdr:rowOff>180976</xdr:rowOff>
    </xdr:from>
    <xdr:to>
      <xdr:col>5</xdr:col>
      <xdr:colOff>762000</xdr:colOff>
      <xdr:row>90</xdr:row>
      <xdr:rowOff>127000</xdr:rowOff>
    </xdr:to>
    <xdr:sp macro="" textlink="">
      <xdr:nvSpPr>
        <xdr:cNvPr id="74" name="Rectángulo 73">
          <a:extLst>
            <a:ext uri="{FF2B5EF4-FFF2-40B4-BE49-F238E27FC236}">
              <a16:creationId xmlns:a16="http://schemas.microsoft.com/office/drawing/2014/main" id="{CB8A7F2C-EA6E-4794-80FF-2BBDD8841866}"/>
            </a:ext>
          </a:extLst>
        </xdr:cNvPr>
        <xdr:cNvSpPr/>
      </xdr:nvSpPr>
      <xdr:spPr>
        <a:xfrm>
          <a:off x="1076326" y="39233476"/>
          <a:ext cx="3105149" cy="593724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P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Variación porcentual de los casos con características de feminicidio del año 2021 en relación al año 2020 </a:t>
          </a:r>
        </a:p>
      </xdr:txBody>
    </xdr:sp>
    <xdr:clientData/>
  </xdr:twoCellAnchor>
  <xdr:twoCellAnchor>
    <xdr:from>
      <xdr:col>1</xdr:col>
      <xdr:colOff>13607</xdr:colOff>
      <xdr:row>87</xdr:row>
      <xdr:rowOff>190500</xdr:rowOff>
    </xdr:from>
    <xdr:to>
      <xdr:col>2</xdr:col>
      <xdr:colOff>226219</xdr:colOff>
      <xdr:row>88</xdr:row>
      <xdr:rowOff>128323</xdr:rowOff>
    </xdr:to>
    <xdr:sp macro="" textlink="">
      <xdr:nvSpPr>
        <xdr:cNvPr id="75" name="Rectángulo 51">
          <a:extLst>
            <a:ext uri="{FF2B5EF4-FFF2-40B4-BE49-F238E27FC236}">
              <a16:creationId xmlns:a16="http://schemas.microsoft.com/office/drawing/2014/main" id="{C0393AE0-6578-455C-9213-50C406712689}"/>
            </a:ext>
          </a:extLst>
        </xdr:cNvPr>
        <xdr:cNvSpPr/>
      </xdr:nvSpPr>
      <xdr:spPr>
        <a:xfrm>
          <a:off x="118382" y="39243000"/>
          <a:ext cx="1107962" cy="204523"/>
        </a:xfrm>
        <a:custGeom>
          <a:avLst/>
          <a:gdLst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999325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887266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99325" h="252000">
              <a:moveTo>
                <a:pt x="0" y="0"/>
              </a:moveTo>
              <a:lnTo>
                <a:pt x="999325" y="0"/>
              </a:lnTo>
              <a:lnTo>
                <a:pt x="887266" y="252000"/>
              </a:lnTo>
              <a:lnTo>
                <a:pt x="0" y="252000"/>
              </a:lnTo>
              <a:lnTo>
                <a:pt x="0" y="0"/>
              </a:lnTo>
              <a:close/>
            </a:path>
          </a:pathLst>
        </a:custGeom>
        <a:solidFill>
          <a:schemeClr val="tx1">
            <a:lumMod val="85000"/>
            <a:lumOff val="1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100"/>
            <a:t>Cuadro N° 9</a:t>
          </a:r>
        </a:p>
      </xdr:txBody>
    </xdr:sp>
    <xdr:clientData/>
  </xdr:twoCellAnchor>
  <xdr:twoCellAnchor>
    <xdr:from>
      <xdr:col>6</xdr:col>
      <xdr:colOff>214312</xdr:colOff>
      <xdr:row>91</xdr:row>
      <xdr:rowOff>119064</xdr:rowOff>
    </xdr:from>
    <xdr:to>
      <xdr:col>8</xdr:col>
      <xdr:colOff>464344</xdr:colOff>
      <xdr:row>92</xdr:row>
      <xdr:rowOff>104776</xdr:rowOff>
    </xdr:to>
    <xdr:sp macro="" textlink="">
      <xdr:nvSpPr>
        <xdr:cNvPr id="77" name="Flecha a la derecha con bandas 9">
          <a:extLst>
            <a:ext uri="{FF2B5EF4-FFF2-40B4-BE49-F238E27FC236}">
              <a16:creationId xmlns:a16="http://schemas.microsoft.com/office/drawing/2014/main" id="{42C16F3E-91D1-4C91-9FB1-9C8118FFA786}"/>
            </a:ext>
          </a:extLst>
        </xdr:cNvPr>
        <xdr:cNvSpPr/>
      </xdr:nvSpPr>
      <xdr:spPr bwMode="auto">
        <a:xfrm>
          <a:off x="4414837" y="40009764"/>
          <a:ext cx="1812132" cy="423862"/>
        </a:xfrm>
        <a:prstGeom prst="stripedRightArrow">
          <a:avLst>
            <a:gd name="adj1" fmla="val 68045"/>
            <a:gd name="adj2" fmla="val 50000"/>
          </a:avLst>
        </a:prstGeom>
        <a:solidFill>
          <a:schemeClr val="bg2">
            <a:lumMod val="75000"/>
          </a:schemeClr>
        </a:solidFill>
        <a:ln w="12700" cap="flat" cmpd="sng" algn="ctr">
          <a:solidFill>
            <a:srgbClr val="EAEAEA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ctr" anchorCtr="0" upright="1"/>
        <a:lstStyle/>
        <a:p>
          <a:pPr algn="ctr">
            <a:lnSpc>
              <a:spcPts val="1200"/>
            </a:lnSpc>
          </a:pPr>
          <a:r>
            <a:rPr lang="es-PE" sz="1100" b="1"/>
            <a:t>Interpretación</a:t>
          </a:r>
          <a:endParaRPr lang="es-PE" sz="1100" b="1">
            <a:solidFill>
              <a:srgbClr val="C00000"/>
            </a:solidFill>
          </a:endParaRPr>
        </a:p>
      </xdr:txBody>
    </xdr:sp>
    <xdr:clientData/>
  </xdr:twoCellAnchor>
  <xdr:twoCellAnchor>
    <xdr:from>
      <xdr:col>0</xdr:col>
      <xdr:colOff>76200</xdr:colOff>
      <xdr:row>8</xdr:row>
      <xdr:rowOff>47624</xdr:rowOff>
    </xdr:from>
    <xdr:to>
      <xdr:col>15</xdr:col>
      <xdr:colOff>28574</xdr:colOff>
      <xdr:row>10</xdr:row>
      <xdr:rowOff>219073</xdr:rowOff>
    </xdr:to>
    <xdr:sp macro="" textlink="">
      <xdr:nvSpPr>
        <xdr:cNvPr id="83" name="CuadroTexto 82">
          <a:extLst>
            <a:ext uri="{FF2B5EF4-FFF2-40B4-BE49-F238E27FC236}">
              <a16:creationId xmlns:a16="http://schemas.microsoft.com/office/drawing/2014/main" id="{C2CCBC0F-6356-4F7E-9F2D-66704B4D1224}"/>
            </a:ext>
          </a:extLst>
        </xdr:cNvPr>
        <xdr:cNvSpPr txBox="1"/>
      </xdr:nvSpPr>
      <xdr:spPr>
        <a:xfrm>
          <a:off x="76200" y="1533524"/>
          <a:ext cx="11182349" cy="552449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1000" i="1">
              <a:latin typeface="Arial" panose="020B0604020202020204" pitchFamily="34" charset="0"/>
              <a:cs typeface="Arial" panose="020B0604020202020204" pitchFamily="34" charset="0"/>
            </a:rPr>
            <a:t>El Programa Nacional AURORA considera un caso con característica de feminicidio, a la muerte de una mujer por su condición de tal, ya sea en el contexto de violencia familiar, coacción, hostigamiento o acoso sexual; abuso de poder, confianza o de cualquier otra posición o relación que confiere autoridad a la persona agresora; y en cualquier forma de discriminación contra la mujer, independientemente de que exista o haya existido una relación conyugal o de convivencia con la persona agresora. </a:t>
          </a:r>
        </a:p>
      </xdr:txBody>
    </xdr:sp>
    <xdr:clientData/>
  </xdr:twoCellAnchor>
  <xdr:twoCellAnchor>
    <xdr:from>
      <xdr:col>8</xdr:col>
      <xdr:colOff>642937</xdr:colOff>
      <xdr:row>90</xdr:row>
      <xdr:rowOff>142875</xdr:rowOff>
    </xdr:from>
    <xdr:to>
      <xdr:col>14</xdr:col>
      <xdr:colOff>371475</xdr:colOff>
      <xdr:row>93</xdr:row>
      <xdr:rowOff>1452</xdr:rowOff>
    </xdr:to>
    <xdr:sp macro="" textlink="">
      <xdr:nvSpPr>
        <xdr:cNvPr id="60" name="CuadroTexto 59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6405562" y="19392900"/>
          <a:ext cx="4414838" cy="753927"/>
        </a:xfrm>
        <a:prstGeom prst="rect">
          <a:avLst/>
        </a:prstGeom>
        <a:solidFill>
          <a:schemeClr val="lt1"/>
        </a:solidFill>
        <a:ln w="28575" cmpd="sng">
          <a:solidFill>
            <a:srgbClr val="305496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PE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Respecto del número de casos con características de feminicidio, se observa una disminución de 2,4 puntos porcentuales  de enero a noviembre</a:t>
          </a:r>
          <a:r>
            <a:rPr lang="es-P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PE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2021 frente a lo registrado en el mismo periodo del año anterior</a:t>
          </a:r>
          <a:r>
            <a:rPr lang="es-PE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s-PE">
            <a:effectLst/>
          </a:endParaRPr>
        </a:p>
      </xdr:txBody>
    </xdr:sp>
    <xdr:clientData/>
  </xdr:twoCellAnchor>
  <xdr:twoCellAnchor editAs="oneCell">
    <xdr:from>
      <xdr:col>1</xdr:col>
      <xdr:colOff>57151</xdr:colOff>
      <xdr:row>15</xdr:row>
      <xdr:rowOff>28575</xdr:rowOff>
    </xdr:from>
    <xdr:to>
      <xdr:col>5</xdr:col>
      <xdr:colOff>495301</xdr:colOff>
      <xdr:row>41</xdr:row>
      <xdr:rowOff>113529</xdr:rowOff>
    </xdr:to>
    <xdr:pic>
      <xdr:nvPicPr>
        <xdr:cNvPr id="58" name="Imagen 5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1926" y="3295650"/>
          <a:ext cx="3752850" cy="546657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36</xdr:row>
      <xdr:rowOff>123825</xdr:rowOff>
    </xdr:from>
    <xdr:to>
      <xdr:col>3</xdr:col>
      <xdr:colOff>34515</xdr:colOff>
      <xdr:row>41</xdr:row>
      <xdr:rowOff>143174</xdr:rowOff>
    </xdr:to>
    <xdr:pic>
      <xdr:nvPicPr>
        <xdr:cNvPr id="59" name="Imagen 5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8100" y="7724775"/>
          <a:ext cx="1853790" cy="10670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gigc-05\TRANSFER\CAI\CAI\2014\MARZO\CONSOLIDADO%20CAI%20-%20MARZO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GIGC14\Carpeta%20Compartida%20ANTHONY\DOCUME~1\admin\CONFIG~1\Temp\NUEVO%20CONSOLIDADO%20LINEA%20100%20EN%20ACCION%202012-tablamaestr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I\CAI\2014\MARZO\CONSOLIDADO%20CAI%20-%20MARZO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gigc-05\TRANSFER\CAI\CAI%20-%20HUGO\2014\MARZO\ESTAD&#205;STICAS%202012\CAI%20-%20Casos%20y%20Atenciones%202011%20DICIEMBR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GIGC14\Carpeta%20Compartida%20ANTHONY\Users\mllanos\AppData\Local\Temp\NUEVO%20CONSOLIDADO%20LINEA%20100%20EN%20ACCION%202012-tablamaestr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I\CAI%20-%20HUGO\2014\MARZO\ESTAD&#205;STICAS%202012\CAI%20-%20Casos%20y%20Atenciones%202011%20DICIEMBR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:\GENARO\Estrategia%20Rural\Plantillas%202016%20Estrategia%20Rural\BASE%20ACCIONES%20MAYO\Para%20consolidar_acciones_may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:\DOCUME~1\admin\CONFIG~1\Temp\NUEVO%20CONSOLIDADO%20LINEA%20100%20EN%20ACCION%202012-tablamaestr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GIGC14\Carpeta%20Compartida%20ANTHONY\Users\MLLANO~1.PNC\AppData\Local\Temp\CAI%20CARMEN%20DE%20LA%20LEGUA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201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>
        <row r="4">
          <cell r="A4" t="str">
            <v>CAI</v>
          </cell>
        </row>
      </sheetData>
      <sheetData sheetId="1"/>
      <sheetData sheetId="2"/>
      <sheetData sheetId="3">
        <row r="4">
          <cell r="A4" t="str">
            <v>CAI</v>
          </cell>
        </row>
      </sheetData>
      <sheetData sheetId="4"/>
      <sheetData sheetId="5"/>
      <sheetData sheetId="6">
        <row r="3">
          <cell r="E3" t="str">
            <v>ServicioAtencion</v>
          </cell>
        </row>
      </sheetData>
      <sheetData sheetId="7">
        <row r="128">
          <cell r="C128" t="str">
            <v>0-17 años</v>
          </cell>
        </row>
      </sheetData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2012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ones"/>
      <sheetName val="Participantes"/>
      <sheetName val="Estadísticas"/>
    </sheetNames>
    <sheetDataSet>
      <sheetData sheetId="0" refreshError="1"/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U99"/>
  <sheetViews>
    <sheetView showGridLines="0" tabSelected="1" view="pageBreakPreview" zoomScaleNormal="100" zoomScaleSheetLayoutView="100" workbookViewId="0">
      <selection activeCell="Q8" sqref="Q8"/>
    </sheetView>
  </sheetViews>
  <sheetFormatPr baseColWidth="10" defaultRowHeight="15" x14ac:dyDescent="0.25"/>
  <cols>
    <col min="1" max="1" width="1.5703125" customWidth="1"/>
    <col min="2" max="2" width="13.42578125" customWidth="1"/>
    <col min="3" max="3" width="12.85546875" customWidth="1"/>
    <col min="4" max="4" width="11.7109375" customWidth="1"/>
    <col min="5" max="6" width="11.7109375" style="1" customWidth="1"/>
    <col min="7" max="15" width="11.7109375" customWidth="1"/>
    <col min="16" max="16" width="1.28515625" customWidth="1"/>
  </cols>
  <sheetData>
    <row r="1" spans="2:17" ht="15.75" customHeight="1" x14ac:dyDescent="0.25"/>
    <row r="2" spans="2:17" ht="15.75" customHeight="1" x14ac:dyDescent="0.25"/>
    <row r="3" spans="2:17" ht="11.25" customHeight="1" x14ac:dyDescent="0.25"/>
    <row r="4" spans="2:17" ht="7.5" hidden="1" customHeight="1" x14ac:dyDescent="0.25"/>
    <row r="5" spans="2:17" ht="25.5" customHeight="1" x14ac:dyDescent="0.2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2:17" ht="29.25" customHeight="1" x14ac:dyDescent="0.25"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2:17" ht="25.5" hidden="1" customHeight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7" s="3" customFormat="1" ht="19.5" customHeight="1" x14ac:dyDescent="0.25"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</row>
    <row r="10" spans="2:17" ht="15" customHeight="1" x14ac:dyDescent="0.25"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</row>
    <row r="11" spans="2:17" ht="27" customHeight="1" x14ac:dyDescent="0.25"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2:17" ht="9" customHeight="1" x14ac:dyDescent="0.25"/>
    <row r="13" spans="2:17" s="7" customFormat="1" ht="25.5" customHeight="1" x14ac:dyDescent="0.25">
      <c r="B13" s="4"/>
      <c r="C13" s="5"/>
      <c r="D13" s="5"/>
      <c r="E13" s="6"/>
      <c r="F13" s="6"/>
      <c r="G13" s="5"/>
      <c r="H13" s="5"/>
      <c r="I13" s="5"/>
      <c r="J13" s="5"/>
      <c r="K13" s="5"/>
      <c r="L13" s="5"/>
      <c r="M13" s="5"/>
      <c r="N13" s="5"/>
      <c r="O13" s="5"/>
    </row>
    <row r="14" spans="2:17" ht="9" customHeight="1" x14ac:dyDescent="0.25"/>
    <row r="15" spans="2:17" ht="39.950000000000003" customHeight="1" x14ac:dyDescent="0.25">
      <c r="B15" s="131" t="s">
        <v>0</v>
      </c>
      <c r="C15" s="131"/>
      <c r="D15" s="131"/>
      <c r="E15" s="131"/>
      <c r="F15" s="131"/>
      <c r="G15" s="91"/>
      <c r="H15" s="91"/>
      <c r="I15" s="91"/>
      <c r="J15" s="106"/>
      <c r="K15" s="106"/>
      <c r="L15" s="106"/>
      <c r="M15" s="106"/>
      <c r="N15" s="106"/>
      <c r="P15" s="8"/>
      <c r="Q15" s="8"/>
    </row>
    <row r="16" spans="2:17" ht="15.75" customHeight="1" x14ac:dyDescent="0.25">
      <c r="B16" s="131"/>
      <c r="C16" s="131"/>
      <c r="D16" s="131"/>
      <c r="E16" s="131"/>
      <c r="F16" s="131"/>
      <c r="G16" s="91"/>
      <c r="H16" s="91"/>
      <c r="I16" s="91"/>
      <c r="J16" s="106"/>
      <c r="K16" s="106"/>
      <c r="L16" s="106"/>
      <c r="M16" s="106"/>
      <c r="N16" s="106"/>
      <c r="O16" s="9"/>
      <c r="P16" s="8"/>
      <c r="Q16" s="8"/>
    </row>
    <row r="17" spans="2:21" ht="12" customHeight="1" x14ac:dyDescent="0.25">
      <c r="B17" s="10"/>
      <c r="C17" s="9"/>
      <c r="D17" s="9"/>
      <c r="E17" s="11"/>
      <c r="F17" s="11"/>
      <c r="G17" s="11"/>
      <c r="H17" s="11"/>
      <c r="I17" s="90"/>
      <c r="J17" s="12"/>
      <c r="K17" s="12"/>
      <c r="L17" s="12"/>
      <c r="M17" s="12"/>
      <c r="N17" s="12"/>
      <c r="O17" s="13"/>
      <c r="P17" s="8"/>
      <c r="Q17" s="8"/>
    </row>
    <row r="18" spans="2:21" ht="30" customHeight="1" x14ac:dyDescent="0.25">
      <c r="B18" s="10"/>
      <c r="C18" s="9"/>
      <c r="D18" s="9"/>
      <c r="E18" s="11"/>
      <c r="F18" s="11"/>
      <c r="G18" s="11"/>
      <c r="H18" s="108" t="s">
        <v>9</v>
      </c>
      <c r="I18" s="108"/>
      <c r="J18" s="89" t="s">
        <v>10</v>
      </c>
      <c r="L18" s="107" t="s">
        <v>1</v>
      </c>
      <c r="M18" s="107"/>
      <c r="N18" s="14" t="s">
        <v>2</v>
      </c>
      <c r="P18" s="8"/>
      <c r="Q18" s="8"/>
    </row>
    <row r="19" spans="2:21" ht="15.75" customHeight="1" x14ac:dyDescent="0.25">
      <c r="B19" s="10"/>
      <c r="C19" s="9"/>
      <c r="D19" s="9"/>
      <c r="E19" s="11"/>
      <c r="F19" s="11"/>
      <c r="G19" s="11"/>
      <c r="H19" s="99" t="s">
        <v>11</v>
      </c>
      <c r="I19" s="98"/>
      <c r="J19" s="22">
        <v>24</v>
      </c>
      <c r="L19" s="100" t="s">
        <v>3</v>
      </c>
      <c r="M19" s="100"/>
      <c r="N19" s="15">
        <v>17</v>
      </c>
      <c r="P19" s="8"/>
      <c r="Q19" s="8"/>
    </row>
    <row r="20" spans="2:21" ht="15.75" customHeight="1" x14ac:dyDescent="0.25">
      <c r="C20" s="9"/>
      <c r="D20" s="9"/>
      <c r="E20" s="11"/>
      <c r="F20" s="11"/>
      <c r="G20" s="11"/>
      <c r="H20" s="98" t="s">
        <v>14</v>
      </c>
      <c r="I20" s="98"/>
      <c r="J20" s="25">
        <v>7</v>
      </c>
      <c r="L20" s="100" t="s">
        <v>4</v>
      </c>
      <c r="M20" s="100"/>
      <c r="N20" s="16">
        <v>9</v>
      </c>
      <c r="P20" s="17"/>
      <c r="Q20" s="17"/>
      <c r="R20" s="17"/>
      <c r="S20" s="17"/>
      <c r="T20" s="17"/>
      <c r="U20" s="17"/>
    </row>
    <row r="21" spans="2:21" ht="15.75" customHeight="1" x14ac:dyDescent="0.25">
      <c r="B21" s="9"/>
      <c r="C21" s="9"/>
      <c r="D21" s="9"/>
      <c r="E21" s="11"/>
      <c r="F21" s="11"/>
      <c r="G21" s="11"/>
      <c r="H21" s="98" t="s">
        <v>18</v>
      </c>
      <c r="I21" s="98"/>
      <c r="J21" s="25">
        <v>7</v>
      </c>
      <c r="L21" s="100" t="s">
        <v>5</v>
      </c>
      <c r="M21" s="100"/>
      <c r="N21" s="16">
        <v>10</v>
      </c>
      <c r="P21" s="13"/>
      <c r="Q21" s="13"/>
    </row>
    <row r="22" spans="2:21" ht="15.75" customHeight="1" x14ac:dyDescent="0.25">
      <c r="B22" s="9"/>
      <c r="C22" s="9"/>
      <c r="D22" s="9"/>
      <c r="E22" s="11"/>
      <c r="F22" s="11"/>
      <c r="G22" s="11"/>
      <c r="H22" s="98" t="s">
        <v>20</v>
      </c>
      <c r="I22" s="98"/>
      <c r="J22" s="24">
        <v>8</v>
      </c>
      <c r="L22" s="100" t="s">
        <v>6</v>
      </c>
      <c r="M22" s="100"/>
      <c r="N22" s="16">
        <v>10</v>
      </c>
      <c r="P22" s="13"/>
      <c r="Q22" s="13"/>
    </row>
    <row r="23" spans="2:21" ht="15.75" customHeight="1" x14ac:dyDescent="0.25">
      <c r="B23" s="9"/>
      <c r="C23" s="9"/>
      <c r="D23" s="9"/>
      <c r="E23" s="11"/>
      <c r="F23" s="11"/>
      <c r="G23" s="11"/>
      <c r="H23" s="98" t="s">
        <v>12</v>
      </c>
      <c r="I23" s="98"/>
      <c r="J23" s="24">
        <v>7</v>
      </c>
      <c r="L23" s="100" t="s">
        <v>7</v>
      </c>
      <c r="M23" s="100"/>
      <c r="N23" s="16">
        <v>12</v>
      </c>
      <c r="P23" s="13"/>
      <c r="Q23" s="13"/>
    </row>
    <row r="24" spans="2:21" ht="15.75" customHeight="1" x14ac:dyDescent="0.25">
      <c r="B24" s="9"/>
      <c r="C24" s="9"/>
      <c r="D24" s="9"/>
      <c r="E24" s="11"/>
      <c r="F24" s="11"/>
      <c r="G24" s="11"/>
      <c r="H24" s="97" t="s">
        <v>63</v>
      </c>
      <c r="I24" s="97"/>
      <c r="J24" s="25">
        <v>6</v>
      </c>
      <c r="L24" s="100" t="s">
        <v>57</v>
      </c>
      <c r="M24" s="100"/>
      <c r="N24" s="16">
        <v>18</v>
      </c>
      <c r="P24" s="13"/>
      <c r="Q24" s="13"/>
    </row>
    <row r="25" spans="2:21" ht="15.75" customHeight="1" x14ac:dyDescent="0.25">
      <c r="B25" s="9"/>
      <c r="C25" s="9"/>
      <c r="D25" s="9"/>
      <c r="E25" s="11"/>
      <c r="F25" s="11"/>
      <c r="G25" s="11"/>
      <c r="H25" s="97" t="s">
        <v>13</v>
      </c>
      <c r="I25" s="97"/>
      <c r="J25" s="24">
        <v>6</v>
      </c>
      <c r="L25" s="100" t="s">
        <v>58</v>
      </c>
      <c r="M25" s="100"/>
      <c r="N25" s="16">
        <v>12</v>
      </c>
      <c r="P25" s="13"/>
      <c r="Q25" s="13"/>
    </row>
    <row r="26" spans="2:21" ht="15.75" customHeight="1" x14ac:dyDescent="0.25">
      <c r="B26" s="9"/>
      <c r="C26" s="9"/>
      <c r="D26" s="9"/>
      <c r="E26" s="11"/>
      <c r="F26" s="11"/>
      <c r="G26" s="11"/>
      <c r="H26" s="97" t="s">
        <v>64</v>
      </c>
      <c r="I26" s="97"/>
      <c r="J26" s="24">
        <v>6</v>
      </c>
      <c r="L26" s="100" t="s">
        <v>61</v>
      </c>
      <c r="M26" s="100"/>
      <c r="N26" s="16">
        <v>14</v>
      </c>
      <c r="P26" s="13"/>
      <c r="Q26" s="13"/>
    </row>
    <row r="27" spans="2:21" ht="15.75" customHeight="1" x14ac:dyDescent="0.25">
      <c r="B27" s="9"/>
      <c r="C27" s="9"/>
      <c r="D27" s="9"/>
      <c r="E27" s="11"/>
      <c r="F27" s="11"/>
      <c r="G27" s="11"/>
      <c r="H27" s="97" t="s">
        <v>15</v>
      </c>
      <c r="I27" s="97"/>
      <c r="J27" s="25">
        <v>6</v>
      </c>
      <c r="L27" s="100" t="s">
        <v>62</v>
      </c>
      <c r="M27" s="100"/>
      <c r="N27" s="16">
        <v>6</v>
      </c>
      <c r="P27" s="13"/>
      <c r="Q27" s="13"/>
    </row>
    <row r="28" spans="2:21" ht="15.75" customHeight="1" x14ac:dyDescent="0.25">
      <c r="B28" s="9"/>
      <c r="C28" s="9"/>
      <c r="D28" s="9"/>
      <c r="E28" s="11"/>
      <c r="F28" s="11"/>
      <c r="G28" s="11"/>
      <c r="H28" s="97" t="s">
        <v>19</v>
      </c>
      <c r="I28" s="97"/>
      <c r="J28" s="24">
        <v>6</v>
      </c>
      <c r="L28" s="100" t="s">
        <v>67</v>
      </c>
      <c r="M28" s="100"/>
      <c r="N28" s="16">
        <v>8</v>
      </c>
      <c r="P28" s="13"/>
      <c r="Q28" s="13"/>
    </row>
    <row r="29" spans="2:21" ht="15.75" customHeight="1" thickBot="1" x14ac:dyDescent="0.3">
      <c r="B29" s="9"/>
      <c r="C29" s="9"/>
      <c r="D29" s="9"/>
      <c r="E29" s="11"/>
      <c r="F29" s="11"/>
      <c r="G29" s="11"/>
      <c r="H29" s="97" t="s">
        <v>24</v>
      </c>
      <c r="I29" s="97"/>
      <c r="J29" s="24">
        <v>6</v>
      </c>
      <c r="L29" s="100" t="s">
        <v>69</v>
      </c>
      <c r="M29" s="100"/>
      <c r="N29" s="16">
        <v>7</v>
      </c>
      <c r="P29" s="13"/>
      <c r="Q29" s="13"/>
    </row>
    <row r="30" spans="2:21" ht="15.75" customHeight="1" x14ac:dyDescent="0.25">
      <c r="B30" s="9"/>
      <c r="C30" s="9"/>
      <c r="D30" s="9"/>
      <c r="E30" s="11"/>
      <c r="F30" s="11"/>
      <c r="G30" s="11"/>
      <c r="H30" s="97" t="s">
        <v>16</v>
      </c>
      <c r="I30" s="97"/>
      <c r="J30" s="25">
        <v>5</v>
      </c>
      <c r="L30" s="109" t="s">
        <v>2</v>
      </c>
      <c r="M30" s="109"/>
      <c r="N30" s="18">
        <f>SUM(N19:N29)</f>
        <v>123</v>
      </c>
      <c r="P30" s="13"/>
      <c r="Q30" s="13"/>
    </row>
    <row r="31" spans="2:21" ht="15.75" customHeight="1" x14ac:dyDescent="0.25">
      <c r="B31" s="9"/>
      <c r="C31" s="9"/>
      <c r="D31" s="9"/>
      <c r="E31" s="11"/>
      <c r="F31" s="11"/>
      <c r="G31" s="11"/>
      <c r="H31" s="97" t="s">
        <v>21</v>
      </c>
      <c r="I31" s="97"/>
      <c r="J31" s="25">
        <v>5</v>
      </c>
      <c r="P31" s="13"/>
      <c r="Q31" s="13"/>
    </row>
    <row r="32" spans="2:21" ht="15.75" customHeight="1" x14ac:dyDescent="0.25">
      <c r="B32" s="9"/>
      <c r="C32" s="9"/>
      <c r="D32" s="9"/>
      <c r="E32" s="11"/>
      <c r="F32" s="11"/>
      <c r="G32" s="11"/>
      <c r="H32" s="97" t="s">
        <v>59</v>
      </c>
      <c r="I32" s="97"/>
      <c r="J32" s="25">
        <v>5</v>
      </c>
      <c r="P32" s="13"/>
      <c r="Q32" s="13"/>
    </row>
    <row r="33" spans="2:19" ht="15.75" customHeight="1" x14ac:dyDescent="0.25">
      <c r="B33" s="9"/>
      <c r="C33" s="9"/>
      <c r="D33" s="9"/>
      <c r="E33" s="11"/>
      <c r="F33" s="11"/>
      <c r="G33" s="11"/>
      <c r="H33" s="97" t="s">
        <v>22</v>
      </c>
      <c r="I33" s="97"/>
      <c r="J33" s="25">
        <v>3</v>
      </c>
      <c r="P33" s="13"/>
      <c r="Q33" s="13"/>
    </row>
    <row r="34" spans="2:19" ht="15.75" customHeight="1" x14ac:dyDescent="0.25">
      <c r="B34" s="9"/>
      <c r="C34" s="9"/>
      <c r="D34" s="9"/>
      <c r="E34" s="11"/>
      <c r="F34" s="11"/>
      <c r="G34" s="11"/>
      <c r="H34" s="97" t="s">
        <v>23</v>
      </c>
      <c r="I34" s="97"/>
      <c r="J34" s="25">
        <v>3</v>
      </c>
      <c r="P34" s="13"/>
      <c r="Q34" s="13"/>
    </row>
    <row r="35" spans="2:19" ht="15.75" customHeight="1" x14ac:dyDescent="0.25">
      <c r="B35" s="9"/>
      <c r="C35" s="9"/>
      <c r="D35" s="9"/>
      <c r="E35" s="11"/>
      <c r="F35" s="11"/>
      <c r="G35" s="11"/>
      <c r="H35" s="97" t="s">
        <v>25</v>
      </c>
      <c r="I35" s="97"/>
      <c r="J35" s="25">
        <v>3</v>
      </c>
      <c r="P35" s="13"/>
      <c r="Q35" s="13"/>
    </row>
    <row r="36" spans="2:19" ht="15.75" customHeight="1" x14ac:dyDescent="0.25">
      <c r="B36" s="9"/>
      <c r="C36" s="9"/>
      <c r="D36" s="9"/>
      <c r="E36" s="11"/>
      <c r="F36" s="11"/>
      <c r="G36" s="11"/>
      <c r="H36" s="97" t="s">
        <v>56</v>
      </c>
      <c r="I36" s="97"/>
      <c r="J36" s="25">
        <v>4</v>
      </c>
      <c r="P36" s="13"/>
      <c r="Q36" s="13"/>
    </row>
    <row r="37" spans="2:19" ht="15.75" customHeight="1" x14ac:dyDescent="0.25">
      <c r="B37" s="9"/>
      <c r="C37" s="9"/>
      <c r="D37" s="9"/>
      <c r="E37" s="11"/>
      <c r="F37" s="11"/>
      <c r="G37" s="11"/>
      <c r="H37" s="97" t="s">
        <v>17</v>
      </c>
      <c r="I37" s="97"/>
      <c r="J37" s="25">
        <v>2</v>
      </c>
      <c r="P37" s="13"/>
      <c r="Q37" s="13"/>
    </row>
    <row r="38" spans="2:19" ht="15.75" customHeight="1" x14ac:dyDescent="0.25">
      <c r="B38" s="9"/>
      <c r="C38" s="9"/>
      <c r="D38" s="9"/>
      <c r="E38" s="11"/>
      <c r="F38" s="11"/>
      <c r="G38" s="11"/>
      <c r="H38" s="97" t="s">
        <v>68</v>
      </c>
      <c r="I38" s="97"/>
      <c r="J38" s="25">
        <v>1</v>
      </c>
      <c r="P38" s="13"/>
      <c r="Q38" s="13"/>
    </row>
    <row r="39" spans="2:19" ht="15.75" customHeight="1" x14ac:dyDescent="0.25">
      <c r="B39" s="9"/>
      <c r="C39" s="9"/>
      <c r="D39" s="9"/>
      <c r="E39" s="11"/>
      <c r="F39" s="11"/>
      <c r="G39" s="11"/>
      <c r="H39" s="97" t="s">
        <v>65</v>
      </c>
      <c r="I39" s="97"/>
      <c r="J39" s="25">
        <v>1</v>
      </c>
      <c r="P39" s="13"/>
      <c r="Q39" s="13"/>
    </row>
    <row r="40" spans="2:19" ht="15.75" customHeight="1" x14ac:dyDescent="0.25">
      <c r="B40" s="9"/>
      <c r="C40" s="9"/>
      <c r="D40" s="9"/>
      <c r="E40" s="11"/>
      <c r="F40" s="11"/>
      <c r="G40" s="11"/>
      <c r="H40" s="97" t="s">
        <v>72</v>
      </c>
      <c r="I40" s="97"/>
      <c r="J40" s="25">
        <v>1</v>
      </c>
      <c r="P40" s="13"/>
      <c r="Q40" s="13"/>
    </row>
    <row r="41" spans="2:19" ht="19.5" customHeight="1" thickBot="1" x14ac:dyDescent="0.3">
      <c r="B41" s="9"/>
      <c r="C41" s="9"/>
      <c r="D41" s="9"/>
      <c r="E41" s="11"/>
      <c r="F41" s="11"/>
      <c r="G41" s="11"/>
      <c r="H41" s="97" t="s">
        <v>66</v>
      </c>
      <c r="I41" s="97"/>
      <c r="J41" s="25">
        <v>1</v>
      </c>
      <c r="P41" s="13"/>
      <c r="Q41" s="13"/>
      <c r="S41" s="20"/>
    </row>
    <row r="42" spans="2:19" ht="15.75" customHeight="1" x14ac:dyDescent="0.25">
      <c r="E42" s="11"/>
      <c r="F42" s="11"/>
      <c r="G42" s="11"/>
      <c r="H42" s="96" t="s">
        <v>2</v>
      </c>
      <c r="I42" s="96"/>
      <c r="J42" s="18">
        <f>SUM(J19:J41)</f>
        <v>123</v>
      </c>
      <c r="P42" s="13"/>
      <c r="Q42" s="13"/>
      <c r="S42" s="20"/>
    </row>
    <row r="43" spans="2:19" ht="15.4" customHeight="1" x14ac:dyDescent="0.25">
      <c r="B43" s="33"/>
      <c r="C43" s="33"/>
      <c r="D43" s="33"/>
      <c r="E43" s="33"/>
      <c r="F43" s="33"/>
      <c r="H43" s="26" t="s">
        <v>70</v>
      </c>
      <c r="K43" s="9"/>
      <c r="L43" s="9"/>
      <c r="M43" s="9"/>
      <c r="N43" s="9"/>
      <c r="O43" s="9"/>
    </row>
    <row r="44" spans="2:19" ht="25.5" customHeight="1" x14ac:dyDescent="0.25">
      <c r="B44" s="4"/>
      <c r="C44" s="34"/>
      <c r="D44" s="34"/>
      <c r="E44" s="35"/>
      <c r="F44" s="35"/>
      <c r="G44" s="9"/>
      <c r="H44" s="34"/>
      <c r="I44" s="34"/>
      <c r="J44" s="34"/>
      <c r="K44" s="34"/>
      <c r="L44" s="34"/>
      <c r="M44" s="34"/>
      <c r="N44" s="34"/>
      <c r="O44" s="34"/>
    </row>
    <row r="45" spans="2:19" ht="15.4" customHeight="1" x14ac:dyDescent="0.25">
      <c r="B45" s="4"/>
      <c r="C45" s="34"/>
      <c r="D45" s="34"/>
      <c r="E45" s="35"/>
      <c r="F45" s="35"/>
      <c r="G45" s="9"/>
      <c r="H45" s="34"/>
      <c r="I45" s="34"/>
      <c r="J45" s="34"/>
      <c r="K45" s="34"/>
      <c r="L45" s="34"/>
      <c r="M45" s="34"/>
      <c r="N45" s="34"/>
      <c r="O45" s="34"/>
    </row>
    <row r="46" spans="2:19" ht="15.4" customHeight="1" x14ac:dyDescent="0.25">
      <c r="B46" s="106"/>
      <c r="C46" s="106"/>
      <c r="D46" s="106"/>
      <c r="E46" s="106"/>
      <c r="F46" s="94"/>
      <c r="G46" s="34"/>
      <c r="H46" s="27"/>
      <c r="I46" s="9"/>
      <c r="J46" s="9"/>
      <c r="K46" s="110"/>
      <c r="L46" s="110"/>
      <c r="M46" s="110"/>
      <c r="N46" s="110"/>
      <c r="O46" s="9"/>
    </row>
    <row r="47" spans="2:19" ht="15.4" customHeight="1" x14ac:dyDescent="0.25">
      <c r="B47" s="106"/>
      <c r="C47" s="106"/>
      <c r="D47" s="106"/>
      <c r="E47" s="106"/>
      <c r="F47" s="36"/>
      <c r="G47" s="34"/>
      <c r="H47" s="27"/>
      <c r="I47" s="9"/>
      <c r="J47" s="9"/>
      <c r="K47" s="110"/>
      <c r="L47" s="110"/>
      <c r="M47" s="110"/>
      <c r="N47" s="110"/>
      <c r="O47" s="92"/>
    </row>
    <row r="48" spans="2:19" ht="9.75" customHeight="1" x14ac:dyDescent="0.25">
      <c r="B48" s="112" t="s">
        <v>27</v>
      </c>
      <c r="C48" s="112"/>
      <c r="D48" s="113" t="s">
        <v>2</v>
      </c>
      <c r="E48" s="114" t="s">
        <v>26</v>
      </c>
      <c r="H48" s="37" t="s">
        <v>28</v>
      </c>
      <c r="I48" s="9"/>
      <c r="J48" s="9"/>
      <c r="K48" s="38"/>
      <c r="L48" s="38"/>
      <c r="M48" s="38"/>
      <c r="N48" s="38"/>
      <c r="O48" s="92"/>
    </row>
    <row r="49" spans="2:16" ht="30" customHeight="1" x14ac:dyDescent="0.25">
      <c r="B49" s="112"/>
      <c r="C49" s="112"/>
      <c r="D49" s="113"/>
      <c r="E49" s="114"/>
      <c r="H49" s="39">
        <f>SUM(E50:E53)</f>
        <v>0.13008130081300812</v>
      </c>
      <c r="I49" s="9"/>
      <c r="K49" s="112" t="s">
        <v>29</v>
      </c>
      <c r="L49" s="112"/>
      <c r="M49" s="40" t="s">
        <v>2</v>
      </c>
      <c r="N49" s="41" t="s">
        <v>26</v>
      </c>
      <c r="O49" s="92"/>
    </row>
    <row r="50" spans="2:16" ht="15.4" customHeight="1" x14ac:dyDescent="0.25">
      <c r="B50" s="100" t="s">
        <v>30</v>
      </c>
      <c r="C50" s="100"/>
      <c r="D50" s="28">
        <v>1</v>
      </c>
      <c r="E50" s="21">
        <f t="shared" ref="E50:E57" si="0">D50/$D$57</f>
        <v>8.130081300813009E-3</v>
      </c>
      <c r="H50" s="42"/>
      <c r="I50" s="9"/>
      <c r="K50" s="111" t="s">
        <v>31</v>
      </c>
      <c r="L50" s="111"/>
      <c r="M50" s="28">
        <v>113</v>
      </c>
      <c r="N50" s="43">
        <f>M50/$M$52</f>
        <v>0.91869918699186992</v>
      </c>
      <c r="O50" s="92"/>
    </row>
    <row r="51" spans="2:16" ht="15.4" customHeight="1" thickBot="1" x14ac:dyDescent="0.3">
      <c r="B51" s="115" t="s">
        <v>32</v>
      </c>
      <c r="C51" s="115"/>
      <c r="D51" s="30">
        <v>1</v>
      </c>
      <c r="E51" s="29">
        <f t="shared" si="0"/>
        <v>8.130081300813009E-3</v>
      </c>
      <c r="I51" s="42" t="s">
        <v>33</v>
      </c>
      <c r="K51" s="116" t="s">
        <v>34</v>
      </c>
      <c r="L51" s="116"/>
      <c r="M51" s="32">
        <v>10</v>
      </c>
      <c r="N51" s="44">
        <f>M51/$M$52</f>
        <v>8.1300813008130079E-2</v>
      </c>
      <c r="O51" s="92"/>
    </row>
    <row r="52" spans="2:16" ht="15.4" customHeight="1" x14ac:dyDescent="0.25">
      <c r="B52" s="115" t="s">
        <v>35</v>
      </c>
      <c r="C52" s="115"/>
      <c r="D52" s="30">
        <v>7</v>
      </c>
      <c r="E52" s="29">
        <f t="shared" si="0"/>
        <v>5.6910569105691054E-2</v>
      </c>
      <c r="I52" s="39">
        <f>SUM(E54:E55)</f>
        <v>0.82113821138211385</v>
      </c>
      <c r="K52" s="117" t="s">
        <v>2</v>
      </c>
      <c r="L52" s="117"/>
      <c r="M52" s="18">
        <f>SUM(M50:M51)</f>
        <v>123</v>
      </c>
      <c r="N52" s="23">
        <v>1</v>
      </c>
      <c r="O52" s="92"/>
    </row>
    <row r="53" spans="2:16" ht="15.4" customHeight="1" x14ac:dyDescent="0.25">
      <c r="B53" s="115" t="s">
        <v>36</v>
      </c>
      <c r="C53" s="115"/>
      <c r="D53" s="30">
        <v>7</v>
      </c>
      <c r="E53" s="29">
        <f>D53/$D$57</f>
        <v>5.6910569105691054E-2</v>
      </c>
      <c r="H53" s="42"/>
      <c r="I53" s="9"/>
      <c r="J53" s="9"/>
      <c r="O53" s="92"/>
    </row>
    <row r="54" spans="2:16" ht="15.4" customHeight="1" x14ac:dyDescent="0.25">
      <c r="B54" s="115" t="s">
        <v>37</v>
      </c>
      <c r="C54" s="115"/>
      <c r="D54" s="30">
        <v>49</v>
      </c>
      <c r="E54" s="29">
        <f t="shared" si="0"/>
        <v>0.3983739837398374</v>
      </c>
      <c r="I54" s="9"/>
      <c r="J54" s="9"/>
      <c r="K54" s="45"/>
      <c r="L54" s="9"/>
      <c r="M54" s="9"/>
      <c r="N54" s="9"/>
      <c r="O54" s="92"/>
    </row>
    <row r="55" spans="2:16" ht="15.4" customHeight="1" x14ac:dyDescent="0.25">
      <c r="B55" s="115" t="s">
        <v>38</v>
      </c>
      <c r="C55" s="115"/>
      <c r="D55" s="30">
        <v>52</v>
      </c>
      <c r="E55" s="29">
        <f t="shared" si="0"/>
        <v>0.42276422764227645</v>
      </c>
      <c r="H55" s="42" t="s">
        <v>39</v>
      </c>
      <c r="J55" s="9"/>
      <c r="K55" s="46"/>
      <c r="L55" s="47"/>
      <c r="M55" s="9"/>
      <c r="N55" s="9"/>
      <c r="O55" s="92"/>
    </row>
    <row r="56" spans="2:16" ht="15.4" customHeight="1" thickBot="1" x14ac:dyDescent="0.3">
      <c r="B56" s="118" t="s">
        <v>40</v>
      </c>
      <c r="C56" s="118"/>
      <c r="D56" s="32">
        <v>6</v>
      </c>
      <c r="E56" s="31">
        <f t="shared" si="0"/>
        <v>4.878048780487805E-2</v>
      </c>
      <c r="H56" s="39">
        <f>E56</f>
        <v>4.878048780487805E-2</v>
      </c>
      <c r="O56" s="92"/>
      <c r="P56" s="48"/>
    </row>
    <row r="57" spans="2:16" ht="15.4" customHeight="1" x14ac:dyDescent="0.25">
      <c r="B57" s="117" t="s">
        <v>2</v>
      </c>
      <c r="C57" s="117"/>
      <c r="D57" s="18">
        <f>SUM(D50:D56)</f>
        <v>123</v>
      </c>
      <c r="E57" s="23">
        <f t="shared" si="0"/>
        <v>1</v>
      </c>
      <c r="H57" s="9"/>
      <c r="I57" s="9"/>
      <c r="O57" s="92"/>
    </row>
    <row r="58" spans="2:16" ht="15.4" customHeight="1" x14ac:dyDescent="0.25">
      <c r="B58" s="9"/>
      <c r="C58" s="9"/>
      <c r="D58" s="9"/>
      <c r="E58" s="11"/>
      <c r="H58" s="9"/>
      <c r="I58" s="9"/>
      <c r="O58" s="92"/>
    </row>
    <row r="59" spans="2:16" ht="15.4" customHeight="1" x14ac:dyDescent="0.25">
      <c r="B59" s="9"/>
      <c r="C59" s="9"/>
      <c r="D59" s="9"/>
      <c r="E59" s="11"/>
      <c r="H59" s="9"/>
      <c r="I59" s="9"/>
      <c r="O59" s="92"/>
    </row>
    <row r="60" spans="2:16" ht="15.4" customHeight="1" x14ac:dyDescent="0.25">
      <c r="B60" s="9"/>
      <c r="C60" s="9"/>
      <c r="D60" s="9"/>
      <c r="E60" s="9"/>
      <c r="F60" s="9"/>
      <c r="G60" s="9"/>
      <c r="H60" s="9"/>
      <c r="I60" s="9"/>
      <c r="O60" s="92"/>
    </row>
    <row r="61" spans="2:16" ht="15.4" customHeight="1" x14ac:dyDescent="0.25">
      <c r="B61" s="9"/>
      <c r="C61" s="9"/>
      <c r="D61" s="9"/>
      <c r="E61" s="9"/>
      <c r="F61" s="9"/>
      <c r="G61" s="9"/>
      <c r="H61" s="9"/>
      <c r="I61" s="9"/>
      <c r="O61" s="92"/>
    </row>
    <row r="62" spans="2:16" ht="18.75" customHeight="1" x14ac:dyDescent="0.25">
      <c r="B62" s="9"/>
      <c r="C62" s="9"/>
      <c r="D62" s="9"/>
      <c r="E62" s="9"/>
      <c r="F62" s="9"/>
      <c r="G62" s="9"/>
      <c r="H62" s="9"/>
      <c r="I62" s="27"/>
      <c r="J62" s="27"/>
      <c r="K62" s="55"/>
      <c r="L62" s="55"/>
      <c r="M62" s="55"/>
      <c r="N62" s="55"/>
      <c r="O62" s="93"/>
    </row>
    <row r="63" spans="2:16" ht="18.75" customHeight="1" x14ac:dyDescent="0.25">
      <c r="B63" s="119" t="s">
        <v>41</v>
      </c>
      <c r="C63" s="119"/>
      <c r="D63" s="113" t="s">
        <v>2</v>
      </c>
      <c r="E63" s="114" t="s">
        <v>26</v>
      </c>
      <c r="F63" s="9"/>
      <c r="G63" s="9"/>
      <c r="H63" s="9"/>
      <c r="I63" s="27"/>
      <c r="J63" s="27"/>
      <c r="K63" s="108" t="s">
        <v>45</v>
      </c>
      <c r="L63" s="108"/>
      <c r="M63" s="101" t="s">
        <v>2</v>
      </c>
      <c r="N63" s="102" t="s">
        <v>26</v>
      </c>
      <c r="O63" s="92"/>
    </row>
    <row r="64" spans="2:16" ht="18.75" customHeight="1" x14ac:dyDescent="0.25">
      <c r="B64" s="119"/>
      <c r="C64" s="119"/>
      <c r="D64" s="113"/>
      <c r="E64" s="114"/>
      <c r="F64" s="9"/>
      <c r="G64" s="9"/>
      <c r="H64" s="9"/>
      <c r="K64" s="108"/>
      <c r="L64" s="108"/>
      <c r="M64" s="101"/>
      <c r="N64" s="102"/>
      <c r="O64" s="92"/>
    </row>
    <row r="65" spans="2:15" ht="18.75" customHeight="1" x14ac:dyDescent="0.25">
      <c r="B65" s="123" t="s">
        <v>42</v>
      </c>
      <c r="C65" s="123"/>
      <c r="D65" s="32">
        <v>55</v>
      </c>
      <c r="E65" s="49">
        <f>D65/$D$68</f>
        <v>0.44715447154471544</v>
      </c>
      <c r="F65" s="9"/>
      <c r="G65" s="9"/>
      <c r="H65" s="9"/>
      <c r="K65" s="132" t="s">
        <v>46</v>
      </c>
      <c r="L65" s="132"/>
      <c r="M65" s="56">
        <v>74</v>
      </c>
      <c r="N65" s="57">
        <f t="shared" ref="N65:N70" si="1">M65/$M$70</f>
        <v>0.60162601626016265</v>
      </c>
      <c r="O65" s="92"/>
    </row>
    <row r="66" spans="2:15" ht="18.75" customHeight="1" x14ac:dyDescent="0.25">
      <c r="B66" s="124" t="s">
        <v>43</v>
      </c>
      <c r="C66" s="124"/>
      <c r="D66" s="30">
        <v>61</v>
      </c>
      <c r="E66" s="50">
        <f>D66/$D$68</f>
        <v>0.49593495934959347</v>
      </c>
      <c r="F66" s="9"/>
      <c r="G66" s="9"/>
      <c r="H66" s="9"/>
      <c r="K66" s="120" t="s">
        <v>47</v>
      </c>
      <c r="L66" s="120"/>
      <c r="M66" s="53">
        <v>18</v>
      </c>
      <c r="N66" s="54">
        <f t="shared" si="1"/>
        <v>0.14634146341463414</v>
      </c>
      <c r="O66" s="92"/>
    </row>
    <row r="67" spans="2:15" ht="18.75" customHeight="1" thickBot="1" x14ac:dyDescent="0.3">
      <c r="B67" s="125" t="s">
        <v>44</v>
      </c>
      <c r="C67" s="125"/>
      <c r="D67" s="32">
        <v>7</v>
      </c>
      <c r="E67" s="49">
        <f>D67/$D$68</f>
        <v>5.6910569105691054E-2</v>
      </c>
      <c r="F67" s="9"/>
      <c r="G67" s="9"/>
      <c r="H67" s="9"/>
      <c r="K67" s="126" t="s">
        <v>48</v>
      </c>
      <c r="L67" s="126"/>
      <c r="M67" s="58">
        <v>8</v>
      </c>
      <c r="N67" s="59">
        <f t="shared" si="1"/>
        <v>6.5040650406504072E-2</v>
      </c>
      <c r="O67" s="92"/>
    </row>
    <row r="68" spans="2:15" ht="18.75" customHeight="1" x14ac:dyDescent="0.25">
      <c r="B68" s="117" t="s">
        <v>2</v>
      </c>
      <c r="C68" s="117"/>
      <c r="D68" s="18">
        <f>SUM(D65:D67)</f>
        <v>123</v>
      </c>
      <c r="E68" s="23">
        <v>1</v>
      </c>
      <c r="F68" s="9"/>
      <c r="G68" s="9"/>
      <c r="H68" s="9"/>
      <c r="K68" s="120" t="s">
        <v>49</v>
      </c>
      <c r="L68" s="120"/>
      <c r="M68" s="53">
        <v>7</v>
      </c>
      <c r="N68" s="54">
        <f t="shared" si="1"/>
        <v>5.6910569105691054E-2</v>
      </c>
      <c r="O68" s="9"/>
    </row>
    <row r="69" spans="2:15" ht="18.75" customHeight="1" thickBot="1" x14ac:dyDescent="0.3">
      <c r="B69" s="9"/>
      <c r="C69" s="9"/>
      <c r="D69" s="9"/>
      <c r="E69" s="9"/>
      <c r="F69" s="9"/>
      <c r="G69" s="9"/>
      <c r="H69" s="9"/>
      <c r="K69" s="121" t="s">
        <v>50</v>
      </c>
      <c r="L69" s="121"/>
      <c r="M69" s="60">
        <v>16</v>
      </c>
      <c r="N69" s="61">
        <f t="shared" si="1"/>
        <v>0.13008130081300814</v>
      </c>
      <c r="O69" s="9"/>
    </row>
    <row r="70" spans="2:15" ht="18.75" customHeight="1" x14ac:dyDescent="0.25">
      <c r="B70" s="9"/>
      <c r="C70" s="9"/>
      <c r="D70" s="9"/>
      <c r="E70" s="9"/>
      <c r="F70" s="9"/>
      <c r="G70" s="9"/>
      <c r="H70" s="9"/>
      <c r="K70" s="122" t="s">
        <v>2</v>
      </c>
      <c r="L70" s="122"/>
      <c r="M70" s="18">
        <f>SUM(M65:M69)</f>
        <v>123</v>
      </c>
      <c r="N70" s="23">
        <f t="shared" si="1"/>
        <v>1</v>
      </c>
      <c r="O70" s="9"/>
    </row>
    <row r="71" spans="2:15" ht="13.5" customHeight="1" x14ac:dyDescent="0.25">
      <c r="B71" s="9"/>
      <c r="C71" s="9"/>
      <c r="D71" s="9"/>
      <c r="E71" s="9"/>
      <c r="F71" s="9"/>
      <c r="G71" s="9"/>
      <c r="H71" s="62"/>
      <c r="I71" s="137"/>
      <c r="J71" s="137"/>
      <c r="K71" s="137"/>
      <c r="L71" s="137"/>
      <c r="M71" s="63"/>
      <c r="N71" s="9"/>
      <c r="O71" s="9"/>
    </row>
    <row r="72" spans="2:15" ht="15.4" customHeight="1" x14ac:dyDescent="0.25">
      <c r="B72" s="9"/>
      <c r="C72" s="9"/>
      <c r="D72" s="9"/>
      <c r="E72" s="9"/>
      <c r="F72" s="9"/>
      <c r="G72" s="9"/>
      <c r="H72" s="9"/>
      <c r="J72" s="9"/>
      <c r="K72" s="9"/>
      <c r="L72" s="11"/>
      <c r="M72" s="11"/>
      <c r="N72" s="9"/>
      <c r="O72" s="9"/>
    </row>
    <row r="73" spans="2:15" ht="25.5" customHeight="1" x14ac:dyDescent="0.25">
      <c r="B73" s="4"/>
      <c r="C73" s="34"/>
      <c r="D73" s="34"/>
      <c r="E73" s="35"/>
      <c r="F73" s="35"/>
      <c r="G73" s="9"/>
      <c r="H73" s="34"/>
      <c r="I73" s="34"/>
      <c r="J73" s="34"/>
      <c r="K73" s="34"/>
      <c r="L73" s="34"/>
      <c r="M73" s="34"/>
      <c r="N73" s="34"/>
      <c r="O73" s="34"/>
    </row>
    <row r="74" spans="2:15" ht="8.25" customHeight="1" x14ac:dyDescent="0.25">
      <c r="B74" s="4"/>
      <c r="C74" s="34"/>
      <c r="D74" s="34"/>
      <c r="E74" s="35"/>
      <c r="F74" s="35"/>
      <c r="G74" s="9"/>
      <c r="H74" s="34"/>
      <c r="I74" s="34"/>
      <c r="J74" s="34"/>
      <c r="K74" s="34"/>
      <c r="L74" s="34"/>
      <c r="M74" s="34"/>
      <c r="N74" s="34"/>
      <c r="O74" s="34"/>
    </row>
    <row r="75" spans="2:15" ht="15.4" customHeight="1" x14ac:dyDescent="0.25">
      <c r="B75" s="110"/>
      <c r="C75" s="110"/>
      <c r="D75" s="110"/>
      <c r="E75" s="27"/>
      <c r="F75" s="11"/>
      <c r="G75" s="9"/>
      <c r="H75" s="9"/>
      <c r="I75" s="110"/>
      <c r="J75" s="110"/>
      <c r="K75" s="110"/>
      <c r="L75" s="27"/>
      <c r="M75" s="9"/>
      <c r="N75" s="9"/>
      <c r="O75" s="9"/>
    </row>
    <row r="76" spans="2:15" ht="15.4" customHeight="1" x14ac:dyDescent="0.25">
      <c r="B76" s="110"/>
      <c r="C76" s="110"/>
      <c r="D76" s="110"/>
      <c r="E76" s="27"/>
      <c r="F76" s="90"/>
      <c r="G76" s="34"/>
      <c r="H76" s="9"/>
      <c r="I76" s="110"/>
      <c r="J76" s="110"/>
      <c r="K76" s="110"/>
      <c r="L76" s="27"/>
      <c r="M76" s="9"/>
      <c r="N76" s="9"/>
      <c r="O76" s="9"/>
    </row>
    <row r="77" spans="2:15" ht="15.4" customHeight="1" x14ac:dyDescent="0.25">
      <c r="B77" s="38"/>
      <c r="C77" s="38"/>
      <c r="D77" s="38"/>
      <c r="E77" s="27"/>
      <c r="F77" s="11"/>
      <c r="G77" s="9"/>
      <c r="H77" s="9"/>
      <c r="I77" s="38"/>
      <c r="J77" s="38"/>
      <c r="K77" s="38"/>
      <c r="L77" s="27"/>
      <c r="M77" s="9"/>
      <c r="N77" s="9"/>
      <c r="O77" s="9"/>
    </row>
    <row r="78" spans="2:15" ht="27.75" customHeight="1" x14ac:dyDescent="0.25">
      <c r="B78" s="136" t="s">
        <v>27</v>
      </c>
      <c r="C78" s="136"/>
      <c r="D78" s="64" t="s">
        <v>2</v>
      </c>
      <c r="E78" s="65" t="s">
        <v>26</v>
      </c>
      <c r="F78" s="11"/>
      <c r="G78" s="9"/>
      <c r="H78" s="9"/>
      <c r="J78" s="136" t="s">
        <v>52</v>
      </c>
      <c r="K78" s="136"/>
      <c r="L78" s="64" t="s">
        <v>2</v>
      </c>
      <c r="M78" s="65" t="s">
        <v>26</v>
      </c>
      <c r="N78" s="92"/>
      <c r="O78" s="9"/>
    </row>
    <row r="79" spans="2:15" ht="17.25" customHeight="1" x14ac:dyDescent="0.25">
      <c r="B79" s="135" t="s">
        <v>36</v>
      </c>
      <c r="C79" s="135"/>
      <c r="D79" s="28">
        <v>2</v>
      </c>
      <c r="E79" s="21">
        <f t="shared" ref="E79:E84" si="2">D79/$D$84</f>
        <v>1.6260162601626018E-2</v>
      </c>
      <c r="F79" s="11"/>
      <c r="H79" s="67" t="s">
        <v>53</v>
      </c>
      <c r="J79" s="135" t="s">
        <v>34</v>
      </c>
      <c r="K79" s="135"/>
      <c r="L79" s="32">
        <v>77</v>
      </c>
      <c r="M79" s="21">
        <f>L79/$L$82</f>
        <v>0.62601626016260159</v>
      </c>
      <c r="N79" s="9"/>
      <c r="O79" s="9"/>
    </row>
    <row r="80" spans="2:15" ht="17.25" customHeight="1" x14ac:dyDescent="0.25">
      <c r="B80" s="129" t="s">
        <v>37</v>
      </c>
      <c r="C80" s="129"/>
      <c r="D80" s="30">
        <v>39</v>
      </c>
      <c r="E80" s="29">
        <f t="shared" si="2"/>
        <v>0.31707317073170732</v>
      </c>
      <c r="H80" s="68">
        <f>SUM(E80:E81)</f>
        <v>0.85365853658536595</v>
      </c>
      <c r="J80" s="129" t="s">
        <v>31</v>
      </c>
      <c r="K80" s="129"/>
      <c r="L80" s="30">
        <v>31</v>
      </c>
      <c r="M80" s="29">
        <f>L80/$L$82</f>
        <v>0.25203252032520324</v>
      </c>
      <c r="N80" s="9"/>
      <c r="O80" s="9"/>
    </row>
    <row r="81" spans="2:15" ht="17.25" customHeight="1" thickBot="1" x14ac:dyDescent="0.3">
      <c r="B81" s="129" t="s">
        <v>38</v>
      </c>
      <c r="C81" s="129"/>
      <c r="D81" s="30">
        <v>66</v>
      </c>
      <c r="E81" s="29">
        <f t="shared" si="2"/>
        <v>0.53658536585365857</v>
      </c>
      <c r="J81" s="130" t="s">
        <v>51</v>
      </c>
      <c r="K81" s="130"/>
      <c r="L81" s="32">
        <v>15</v>
      </c>
      <c r="M81" s="31">
        <f>L81/$L$82</f>
        <v>0.12195121951219512</v>
      </c>
      <c r="N81" s="9"/>
      <c r="O81" s="9"/>
    </row>
    <row r="82" spans="2:15" ht="17.25" customHeight="1" x14ac:dyDescent="0.25">
      <c r="B82" s="129" t="s">
        <v>40</v>
      </c>
      <c r="C82" s="129"/>
      <c r="D82" s="30">
        <v>6</v>
      </c>
      <c r="E82" s="29">
        <f t="shared" si="2"/>
        <v>4.878048780487805E-2</v>
      </c>
      <c r="G82" s="9"/>
      <c r="H82" s="9"/>
      <c r="J82" s="122" t="s">
        <v>2</v>
      </c>
      <c r="K82" s="122"/>
      <c r="L82" s="18">
        <f>SUM(L79:L81)</f>
        <v>123</v>
      </c>
      <c r="M82" s="23">
        <f>L82/$L$82</f>
        <v>1</v>
      </c>
      <c r="N82" s="9"/>
      <c r="O82" s="9"/>
    </row>
    <row r="83" spans="2:15" ht="17.25" customHeight="1" thickBot="1" x14ac:dyDescent="0.3">
      <c r="B83" s="130" t="s">
        <v>54</v>
      </c>
      <c r="C83" s="130"/>
      <c r="D83" s="32">
        <v>10</v>
      </c>
      <c r="E83" s="31">
        <f t="shared" si="2"/>
        <v>8.1300813008130079E-2</v>
      </c>
      <c r="F83" s="11"/>
      <c r="G83" s="9"/>
      <c r="H83" s="9"/>
      <c r="I83" s="69"/>
      <c r="J83" s="11"/>
      <c r="K83" s="70"/>
      <c r="L83" s="11"/>
      <c r="M83" s="9"/>
      <c r="N83" s="9"/>
      <c r="O83" s="9"/>
    </row>
    <row r="84" spans="2:15" ht="17.25" customHeight="1" x14ac:dyDescent="0.25">
      <c r="B84" s="122" t="s">
        <v>2</v>
      </c>
      <c r="C84" s="122"/>
      <c r="D84" s="18">
        <f>SUM(D79:D83)</f>
        <v>123</v>
      </c>
      <c r="E84" s="23">
        <f t="shared" si="2"/>
        <v>1</v>
      </c>
      <c r="F84" s="11"/>
      <c r="G84" s="9"/>
      <c r="H84" s="9"/>
      <c r="L84" s="11"/>
      <c r="M84" s="9"/>
      <c r="N84" s="9"/>
      <c r="O84" s="9"/>
    </row>
    <row r="85" spans="2:15" ht="15.4" customHeight="1" x14ac:dyDescent="0.25">
      <c r="C85" s="47"/>
      <c r="D85" s="47"/>
      <c r="G85" s="9"/>
      <c r="I85" s="8"/>
      <c r="J85" s="8"/>
      <c r="K85" s="8"/>
      <c r="L85" s="8"/>
    </row>
    <row r="86" spans="2:15" ht="15.4" customHeight="1" x14ac:dyDescent="0.25">
      <c r="B86" s="66"/>
      <c r="C86" s="66"/>
      <c r="D86" s="51"/>
      <c r="E86" s="52"/>
      <c r="I86" s="73"/>
      <c r="J86" s="73"/>
      <c r="K86" s="72"/>
      <c r="L86" s="74"/>
      <c r="M86" s="72"/>
    </row>
    <row r="87" spans="2:15" ht="25.5" customHeight="1" x14ac:dyDescent="0.25">
      <c r="B87" s="66"/>
      <c r="C87" s="66"/>
      <c r="D87" s="51"/>
      <c r="E87" s="52"/>
      <c r="I87" s="73"/>
      <c r="J87" s="73"/>
      <c r="K87" s="72"/>
      <c r="L87" s="74"/>
      <c r="M87" s="72"/>
    </row>
    <row r="88" spans="2:15" ht="21" customHeight="1" x14ac:dyDescent="0.25">
      <c r="B88" s="66"/>
      <c r="C88" s="66"/>
      <c r="D88" s="51"/>
      <c r="E88" s="52"/>
      <c r="I88" s="73"/>
      <c r="J88" s="73"/>
      <c r="K88" s="72"/>
      <c r="L88" s="74"/>
      <c r="M88" s="72"/>
    </row>
    <row r="89" spans="2:15" s="76" customFormat="1" ht="15.4" customHeight="1" x14ac:dyDescent="0.25">
      <c r="B89" s="75"/>
      <c r="C89" s="75"/>
      <c r="D89" s="75"/>
      <c r="E89" s="75"/>
      <c r="F89" s="75"/>
      <c r="G89"/>
    </row>
    <row r="90" spans="2:15" s="76" customFormat="1" ht="15.4" customHeight="1" x14ac:dyDescent="0.25">
      <c r="B90" s="77"/>
      <c r="C90" s="77"/>
      <c r="D90" s="77"/>
      <c r="E90" s="77"/>
      <c r="F90" s="77"/>
      <c r="G90" s="95"/>
    </row>
    <row r="91" spans="2:15" s="76" customFormat="1" ht="15.4" customHeight="1" x14ac:dyDescent="0.25">
      <c r="B91" s="77"/>
      <c r="C91" s="77"/>
      <c r="D91" s="77"/>
      <c r="E91" s="77"/>
      <c r="F91" s="77"/>
      <c r="G91"/>
    </row>
    <row r="92" spans="2:15" s="76" customFormat="1" ht="35.1" customHeight="1" x14ac:dyDescent="0.25">
      <c r="B92" s="133" t="s">
        <v>55</v>
      </c>
      <c r="C92" s="134"/>
      <c r="D92" s="78">
        <v>2020</v>
      </c>
      <c r="E92" s="78">
        <v>2021</v>
      </c>
      <c r="F92" s="19" t="s">
        <v>8</v>
      </c>
      <c r="G92" s="75"/>
    </row>
    <row r="93" spans="2:15" s="76" customFormat="1" ht="21" customHeight="1" thickBot="1" x14ac:dyDescent="0.3">
      <c r="B93" s="127" t="s">
        <v>71</v>
      </c>
      <c r="C93" s="128"/>
      <c r="D93" s="79">
        <v>126</v>
      </c>
      <c r="E93" s="79">
        <v>123</v>
      </c>
      <c r="F93" s="80">
        <f t="shared" ref="F93" si="3">E93/D93-1</f>
        <v>-2.3809523809523836E-2</v>
      </c>
      <c r="G93" s="81"/>
    </row>
    <row r="94" spans="2:15" s="76" customFormat="1" ht="15.4" customHeight="1" x14ac:dyDescent="0.25">
      <c r="B94" s="82"/>
      <c r="C94" s="82"/>
      <c r="D94" s="83"/>
      <c r="E94" s="83"/>
      <c r="F94" s="84"/>
      <c r="G94" s="85"/>
    </row>
    <row r="95" spans="2:15" s="76" customFormat="1" ht="15.4" customHeight="1" x14ac:dyDescent="0.25">
      <c r="B95" s="82"/>
      <c r="C95" s="82"/>
      <c r="D95" s="83"/>
      <c r="E95" s="83"/>
      <c r="F95" s="84"/>
      <c r="G95" s="85"/>
    </row>
    <row r="96" spans="2:15" ht="15.75" x14ac:dyDescent="0.25">
      <c r="B96" s="66"/>
      <c r="C96" s="66"/>
      <c r="D96" s="51"/>
      <c r="E96" s="52"/>
      <c r="G96" s="85"/>
      <c r="I96" s="73"/>
      <c r="J96" s="73"/>
      <c r="K96" s="72"/>
      <c r="L96" s="74"/>
      <c r="M96" s="72"/>
    </row>
    <row r="97" spans="2:13" ht="15.75" x14ac:dyDescent="0.25">
      <c r="B97" s="86" t="s">
        <v>60</v>
      </c>
      <c r="C97" s="66"/>
      <c r="D97" s="51"/>
      <c r="E97" s="52"/>
      <c r="G97" s="85"/>
      <c r="I97" s="73"/>
      <c r="J97" s="73"/>
      <c r="K97" s="72"/>
      <c r="L97" s="74"/>
      <c r="M97" s="72"/>
    </row>
    <row r="98" spans="2:13" ht="14.25" customHeight="1" x14ac:dyDescent="0.25">
      <c r="I98" s="71"/>
      <c r="J98" s="71"/>
      <c r="K98" s="87"/>
      <c r="L98" s="88"/>
    </row>
    <row r="99" spans="2:13" x14ac:dyDescent="0.25">
      <c r="I99" s="86"/>
    </row>
  </sheetData>
  <sortState ref="H19:J37">
    <sortCondition descending="1" ref="J19:J37"/>
  </sortState>
  <mergeCells count="69">
    <mergeCell ref="B15:F16"/>
    <mergeCell ref="K63:L64"/>
    <mergeCell ref="K65:L65"/>
    <mergeCell ref="B92:C92"/>
    <mergeCell ref="B79:C79"/>
    <mergeCell ref="J79:K79"/>
    <mergeCell ref="B80:C80"/>
    <mergeCell ref="J80:K80"/>
    <mergeCell ref="B81:C81"/>
    <mergeCell ref="J81:K81"/>
    <mergeCell ref="B75:D76"/>
    <mergeCell ref="I75:K76"/>
    <mergeCell ref="B78:C78"/>
    <mergeCell ref="J78:K78"/>
    <mergeCell ref="I71:L71"/>
    <mergeCell ref="L27:M27"/>
    <mergeCell ref="B93:C93"/>
    <mergeCell ref="B82:C82"/>
    <mergeCell ref="J82:K82"/>
    <mergeCell ref="B83:C83"/>
    <mergeCell ref="B84:C84"/>
    <mergeCell ref="K69:L69"/>
    <mergeCell ref="K70:L70"/>
    <mergeCell ref="E63:E64"/>
    <mergeCell ref="B57:C57"/>
    <mergeCell ref="B65:C65"/>
    <mergeCell ref="B66:C66"/>
    <mergeCell ref="B67:C67"/>
    <mergeCell ref="B68:C68"/>
    <mergeCell ref="D63:D64"/>
    <mergeCell ref="K66:L66"/>
    <mergeCell ref="K67:L67"/>
    <mergeCell ref="B54:C54"/>
    <mergeCell ref="B55:C55"/>
    <mergeCell ref="B56:C56"/>
    <mergeCell ref="B63:C64"/>
    <mergeCell ref="K68:L68"/>
    <mergeCell ref="B51:C51"/>
    <mergeCell ref="K51:L51"/>
    <mergeCell ref="B52:C52"/>
    <mergeCell ref="K52:L52"/>
    <mergeCell ref="B53:C53"/>
    <mergeCell ref="L26:M26"/>
    <mergeCell ref="K46:N47"/>
    <mergeCell ref="L29:M29"/>
    <mergeCell ref="B50:C50"/>
    <mergeCell ref="K50:L50"/>
    <mergeCell ref="B48:C49"/>
    <mergeCell ref="D48:D49"/>
    <mergeCell ref="E48:E49"/>
    <mergeCell ref="K49:L49"/>
    <mergeCell ref="B46:E47"/>
    <mergeCell ref="L28:M28"/>
    <mergeCell ref="L24:M24"/>
    <mergeCell ref="L25:M25"/>
    <mergeCell ref="M63:M64"/>
    <mergeCell ref="N63:N64"/>
    <mergeCell ref="B5:O6"/>
    <mergeCell ref="B8:O8"/>
    <mergeCell ref="B10:O11"/>
    <mergeCell ref="J15:N16"/>
    <mergeCell ref="L18:M18"/>
    <mergeCell ref="H18:I18"/>
    <mergeCell ref="L30:M30"/>
    <mergeCell ref="L19:M19"/>
    <mergeCell ref="L20:M20"/>
    <mergeCell ref="L21:M21"/>
    <mergeCell ref="L22:M22"/>
    <mergeCell ref="L23:M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54" orientation="portrait" horizontalDpi="4294967295" verticalDpi="4294967295" r:id="rId1"/>
  <rowBreaks count="2" manualBreakCount="2">
    <brk id="43" max="15" man="1"/>
    <brk id="7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Feminicidio</vt:lpstr>
      <vt:lpstr>Feminicidio!Área_de_impresión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Administrador</cp:lastModifiedBy>
  <dcterms:created xsi:type="dcterms:W3CDTF">2021-06-07T21:21:29Z</dcterms:created>
  <dcterms:modified xsi:type="dcterms:W3CDTF">2021-12-08T17:07:11Z</dcterms:modified>
</cp:coreProperties>
</file>