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PPM_SGIC\PROGRAMA_AURORA_SGIC\BOLETIN ESTADISTICO\8.BOLETIN AGOSTO 2024\BV Agosto 2024\paginas\"/>
    </mc:Choice>
  </mc:AlternateContent>
  <xr:revisionPtr revIDLastSave="0" documentId="8_{5EE575E5-A8CF-4E89-BF9E-D9D24AAF444C}" xr6:coauthVersionLast="47" xr6:coauthVersionMax="47" xr10:uidLastSave="{00000000-0000-0000-0000-000000000000}"/>
  <bookViews>
    <workbookView xWindow="-120" yWindow="-120" windowWidth="29040" windowHeight="15840" xr2:uid="{8F47042A-340D-4A11-BCA0-008D825CB7BD}"/>
  </bookViews>
  <sheets>
    <sheet name="AP" sheetId="1" r:id="rId1"/>
  </sheets>
  <externalReferences>
    <externalReference r:id="rId2"/>
  </externalReferences>
  <definedNames>
    <definedName name="_xlnm._FilterDatabase" localSheetId="0" hidden="1">AP!$M$111:$N$137</definedName>
    <definedName name="_xlnm.Print_Area" localSheetId="0">AP!$A$1:$S$345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3" i="1" l="1"/>
  <c r="Q343" i="1"/>
  <c r="O343" i="1"/>
  <c r="N343" i="1"/>
  <c r="L343" i="1"/>
  <c r="K343" i="1"/>
  <c r="I343" i="1"/>
  <c r="H343" i="1"/>
  <c r="F343" i="1"/>
  <c r="E343" i="1"/>
  <c r="P342" i="1"/>
  <c r="M342" i="1"/>
  <c r="J342" i="1"/>
  <c r="G342" i="1"/>
  <c r="C342" i="1" s="1"/>
  <c r="D342" i="1"/>
  <c r="P341" i="1"/>
  <c r="M341" i="1"/>
  <c r="J341" i="1"/>
  <c r="G341" i="1"/>
  <c r="D341" i="1"/>
  <c r="C341" i="1"/>
  <c r="P340" i="1"/>
  <c r="M340" i="1"/>
  <c r="J340" i="1"/>
  <c r="G340" i="1"/>
  <c r="C340" i="1" s="1"/>
  <c r="D340" i="1"/>
  <c r="P339" i="1"/>
  <c r="M339" i="1"/>
  <c r="J339" i="1"/>
  <c r="G339" i="1"/>
  <c r="D339" i="1"/>
  <c r="C339" i="1"/>
  <c r="P338" i="1"/>
  <c r="M338" i="1"/>
  <c r="J338" i="1"/>
  <c r="G338" i="1"/>
  <c r="C338" i="1" s="1"/>
  <c r="D338" i="1"/>
  <c r="P337" i="1"/>
  <c r="M337" i="1"/>
  <c r="J337" i="1"/>
  <c r="G337" i="1"/>
  <c r="D337" i="1"/>
  <c r="C337" i="1"/>
  <c r="P336" i="1"/>
  <c r="M336" i="1"/>
  <c r="J336" i="1"/>
  <c r="G336" i="1"/>
  <c r="C336" i="1" s="1"/>
  <c r="D336" i="1"/>
  <c r="P335" i="1"/>
  <c r="M335" i="1"/>
  <c r="C335" i="1" s="1"/>
  <c r="J335" i="1"/>
  <c r="G335" i="1"/>
  <c r="D335" i="1"/>
  <c r="P334" i="1"/>
  <c r="M334" i="1"/>
  <c r="J334" i="1"/>
  <c r="G334" i="1"/>
  <c r="C334" i="1" s="1"/>
  <c r="D334" i="1"/>
  <c r="P333" i="1"/>
  <c r="M333" i="1"/>
  <c r="J333" i="1"/>
  <c r="G333" i="1"/>
  <c r="D333" i="1"/>
  <c r="C333" i="1"/>
  <c r="P332" i="1"/>
  <c r="M332" i="1"/>
  <c r="J332" i="1"/>
  <c r="G332" i="1"/>
  <c r="C332" i="1" s="1"/>
  <c r="D332" i="1"/>
  <c r="P331" i="1"/>
  <c r="M331" i="1"/>
  <c r="J331" i="1"/>
  <c r="G331" i="1"/>
  <c r="D331" i="1"/>
  <c r="C331" i="1"/>
  <c r="P330" i="1"/>
  <c r="M330" i="1"/>
  <c r="J330" i="1"/>
  <c r="G330" i="1"/>
  <c r="C330" i="1" s="1"/>
  <c r="D330" i="1"/>
  <c r="P329" i="1"/>
  <c r="M329" i="1"/>
  <c r="J329" i="1"/>
  <c r="G329" i="1"/>
  <c r="D329" i="1"/>
  <c r="C329" i="1"/>
  <c r="P328" i="1"/>
  <c r="M328" i="1"/>
  <c r="J328" i="1"/>
  <c r="G328" i="1"/>
  <c r="C328" i="1" s="1"/>
  <c r="D328" i="1"/>
  <c r="P327" i="1"/>
  <c r="M327" i="1"/>
  <c r="C327" i="1" s="1"/>
  <c r="J327" i="1"/>
  <c r="G327" i="1"/>
  <c r="D327" i="1"/>
  <c r="P326" i="1"/>
  <c r="M326" i="1"/>
  <c r="J326" i="1"/>
  <c r="G326" i="1"/>
  <c r="C326" i="1" s="1"/>
  <c r="D326" i="1"/>
  <c r="P325" i="1"/>
  <c r="M325" i="1"/>
  <c r="J325" i="1"/>
  <c r="G325" i="1"/>
  <c r="D325" i="1"/>
  <c r="C325" i="1"/>
  <c r="P324" i="1"/>
  <c r="M324" i="1"/>
  <c r="J324" i="1"/>
  <c r="G324" i="1"/>
  <c r="C324" i="1" s="1"/>
  <c r="D324" i="1"/>
  <c r="P323" i="1"/>
  <c r="M323" i="1"/>
  <c r="J323" i="1"/>
  <c r="G323" i="1"/>
  <c r="D323" i="1"/>
  <c r="C323" i="1"/>
  <c r="P322" i="1"/>
  <c r="M322" i="1"/>
  <c r="J322" i="1"/>
  <c r="G322" i="1"/>
  <c r="C322" i="1" s="1"/>
  <c r="D322" i="1"/>
  <c r="P321" i="1"/>
  <c r="M321" i="1"/>
  <c r="J321" i="1"/>
  <c r="G321" i="1"/>
  <c r="D321" i="1"/>
  <c r="C321" i="1"/>
  <c r="P320" i="1"/>
  <c r="M320" i="1"/>
  <c r="J320" i="1"/>
  <c r="G320" i="1"/>
  <c r="C320" i="1" s="1"/>
  <c r="D320" i="1"/>
  <c r="P319" i="1"/>
  <c r="M319" i="1"/>
  <c r="J319" i="1"/>
  <c r="G319" i="1"/>
  <c r="D319" i="1"/>
  <c r="C319" i="1"/>
  <c r="P318" i="1"/>
  <c r="M318" i="1"/>
  <c r="J318" i="1"/>
  <c r="G318" i="1"/>
  <c r="C318" i="1" s="1"/>
  <c r="D318" i="1"/>
  <c r="P317" i="1"/>
  <c r="P343" i="1" s="1"/>
  <c r="M317" i="1"/>
  <c r="M343" i="1" s="1"/>
  <c r="J317" i="1"/>
  <c r="J343" i="1" s="1"/>
  <c r="G317" i="1"/>
  <c r="D317" i="1"/>
  <c r="D343" i="1" s="1"/>
  <c r="C317" i="1"/>
  <c r="R310" i="1"/>
  <c r="Q310" i="1"/>
  <c r="O310" i="1"/>
  <c r="N310" i="1"/>
  <c r="L310" i="1"/>
  <c r="K310" i="1"/>
  <c r="I310" i="1"/>
  <c r="H310" i="1"/>
  <c r="F310" i="1"/>
  <c r="E310" i="1"/>
  <c r="P309" i="1"/>
  <c r="M309" i="1"/>
  <c r="J309" i="1"/>
  <c r="G309" i="1"/>
  <c r="C309" i="1" s="1"/>
  <c r="D309" i="1"/>
  <c r="P308" i="1"/>
  <c r="M308" i="1"/>
  <c r="J308" i="1"/>
  <c r="G308" i="1"/>
  <c r="D308" i="1"/>
  <c r="C308" i="1"/>
  <c r="P307" i="1"/>
  <c r="M307" i="1"/>
  <c r="J307" i="1"/>
  <c r="G307" i="1"/>
  <c r="C307" i="1" s="1"/>
  <c r="D307" i="1"/>
  <c r="P306" i="1"/>
  <c r="M306" i="1"/>
  <c r="J306" i="1"/>
  <c r="G306" i="1"/>
  <c r="D306" i="1"/>
  <c r="C306" i="1"/>
  <c r="P305" i="1"/>
  <c r="M305" i="1"/>
  <c r="J305" i="1"/>
  <c r="G305" i="1"/>
  <c r="C305" i="1" s="1"/>
  <c r="D305" i="1"/>
  <c r="P304" i="1"/>
  <c r="M304" i="1"/>
  <c r="J304" i="1"/>
  <c r="G304" i="1"/>
  <c r="D304" i="1"/>
  <c r="C304" i="1"/>
  <c r="P303" i="1"/>
  <c r="M303" i="1"/>
  <c r="J303" i="1"/>
  <c r="G303" i="1"/>
  <c r="C303" i="1" s="1"/>
  <c r="D303" i="1"/>
  <c r="P302" i="1"/>
  <c r="P310" i="1" s="1"/>
  <c r="M302" i="1"/>
  <c r="M310" i="1" s="1"/>
  <c r="J302" i="1"/>
  <c r="J310" i="1" s="1"/>
  <c r="G302" i="1"/>
  <c r="D302" i="1"/>
  <c r="D310" i="1" s="1"/>
  <c r="C302" i="1"/>
  <c r="I295" i="1"/>
  <c r="H295" i="1"/>
  <c r="F294" i="1"/>
  <c r="F293" i="1"/>
  <c r="F292" i="1"/>
  <c r="F291" i="1"/>
  <c r="F290" i="1"/>
  <c r="F289" i="1"/>
  <c r="F288" i="1"/>
  <c r="F287" i="1"/>
  <c r="F286" i="1"/>
  <c r="F285" i="1"/>
  <c r="O284" i="1"/>
  <c r="P284" i="1" s="1"/>
  <c r="N284" i="1"/>
  <c r="F284" i="1"/>
  <c r="P283" i="1"/>
  <c r="F283" i="1"/>
  <c r="P282" i="1"/>
  <c r="F282" i="1"/>
  <c r="P281" i="1"/>
  <c r="F281" i="1"/>
  <c r="P280" i="1"/>
  <c r="F280" i="1"/>
  <c r="P279" i="1"/>
  <c r="F279" i="1"/>
  <c r="P278" i="1"/>
  <c r="F278" i="1"/>
  <c r="P277" i="1"/>
  <c r="F277" i="1"/>
  <c r="P276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Q257" i="1"/>
  <c r="P257" i="1"/>
  <c r="N257" i="1"/>
  <c r="F257" i="1"/>
  <c r="O256" i="1"/>
  <c r="O257" i="1" s="1"/>
  <c r="F256" i="1"/>
  <c r="O255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O243" i="1"/>
  <c r="P243" i="1" s="1"/>
  <c r="F243" i="1"/>
  <c r="O242" i="1"/>
  <c r="P242" i="1" s="1"/>
  <c r="F242" i="1"/>
  <c r="O241" i="1"/>
  <c r="P241" i="1" s="1"/>
  <c r="F241" i="1"/>
  <c r="O240" i="1"/>
  <c r="P240" i="1" s="1"/>
  <c r="F240" i="1"/>
  <c r="I232" i="1"/>
  <c r="I233" i="1" s="1"/>
  <c r="H232" i="1"/>
  <c r="H233" i="1" s="1"/>
  <c r="G232" i="1"/>
  <c r="F232" i="1"/>
  <c r="E232" i="1"/>
  <c r="E233" i="1" s="1"/>
  <c r="D232" i="1"/>
  <c r="F233" i="1" s="1"/>
  <c r="I200" i="1"/>
  <c r="H200" i="1"/>
  <c r="F200" i="1"/>
  <c r="G199" i="1" s="1"/>
  <c r="R196" i="1"/>
  <c r="Q196" i="1"/>
  <c r="O196" i="1"/>
  <c r="P192" i="1" s="1"/>
  <c r="P190" i="1"/>
  <c r="P188" i="1"/>
  <c r="G185" i="1"/>
  <c r="P182" i="1"/>
  <c r="P180" i="1"/>
  <c r="G180" i="1"/>
  <c r="G177" i="1"/>
  <c r="P174" i="1"/>
  <c r="P172" i="1"/>
  <c r="G172" i="1"/>
  <c r="G169" i="1"/>
  <c r="E160" i="1"/>
  <c r="D160" i="1"/>
  <c r="D161" i="1" s="1"/>
  <c r="C161" i="1" s="1"/>
  <c r="R159" i="1"/>
  <c r="Q159" i="1"/>
  <c r="P159" i="1"/>
  <c r="O159" i="1"/>
  <c r="C159" i="1"/>
  <c r="P158" i="1"/>
  <c r="C158" i="1"/>
  <c r="P157" i="1"/>
  <c r="C157" i="1"/>
  <c r="P156" i="1"/>
  <c r="C156" i="1"/>
  <c r="P155" i="1"/>
  <c r="C155" i="1"/>
  <c r="P154" i="1"/>
  <c r="C154" i="1"/>
  <c r="P153" i="1"/>
  <c r="C153" i="1"/>
  <c r="P152" i="1"/>
  <c r="C152" i="1"/>
  <c r="C160" i="1" s="1"/>
  <c r="E161" i="1" s="1"/>
  <c r="I139" i="1"/>
  <c r="H139" i="1"/>
  <c r="G139" i="1"/>
  <c r="F139" i="1"/>
  <c r="E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39" i="1" s="1"/>
  <c r="D114" i="1"/>
  <c r="D113" i="1"/>
  <c r="I108" i="1"/>
  <c r="H108" i="1"/>
  <c r="G108" i="1"/>
  <c r="F108" i="1"/>
  <c r="E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N93" i="1"/>
  <c r="O93" i="1" s="1"/>
  <c r="M93" i="1"/>
  <c r="C93" i="1"/>
  <c r="O92" i="1"/>
  <c r="C92" i="1"/>
  <c r="O91" i="1"/>
  <c r="C91" i="1"/>
  <c r="O90" i="1"/>
  <c r="C90" i="1"/>
  <c r="O89" i="1"/>
  <c r="C89" i="1"/>
  <c r="O88" i="1"/>
  <c r="C88" i="1"/>
  <c r="O87" i="1"/>
  <c r="C87" i="1"/>
  <c r="O86" i="1"/>
  <c r="C86" i="1"/>
  <c r="O85" i="1"/>
  <c r="C85" i="1"/>
  <c r="C84" i="1"/>
  <c r="C83" i="1"/>
  <c r="C108" i="1" s="1"/>
  <c r="C82" i="1"/>
  <c r="Q77" i="1"/>
  <c r="R67" i="1" s="1"/>
  <c r="L77" i="1"/>
  <c r="M76" i="1"/>
  <c r="R75" i="1"/>
  <c r="M75" i="1"/>
  <c r="M74" i="1"/>
  <c r="R73" i="1"/>
  <c r="M73" i="1"/>
  <c r="M72" i="1"/>
  <c r="R71" i="1"/>
  <c r="M71" i="1"/>
  <c r="G71" i="1"/>
  <c r="H69" i="1" s="1"/>
  <c r="R70" i="1"/>
  <c r="M70" i="1"/>
  <c r="R69" i="1"/>
  <c r="M69" i="1"/>
  <c r="M68" i="1"/>
  <c r="H68" i="1"/>
  <c r="M67" i="1"/>
  <c r="H67" i="1"/>
  <c r="R66" i="1"/>
  <c r="M66" i="1"/>
  <c r="R65" i="1"/>
  <c r="M65" i="1"/>
  <c r="R64" i="1"/>
  <c r="M64" i="1"/>
  <c r="H64" i="1"/>
  <c r="M63" i="1"/>
  <c r="H63" i="1"/>
  <c r="R62" i="1"/>
  <c r="M62" i="1"/>
  <c r="R61" i="1"/>
  <c r="M61" i="1"/>
  <c r="M77" i="1" s="1"/>
  <c r="H59" i="1"/>
  <c r="H58" i="1"/>
  <c r="N55" i="1"/>
  <c r="O54" i="1" s="1"/>
  <c r="Q45" i="1"/>
  <c r="P45" i="1"/>
  <c r="O45" i="1"/>
  <c r="N45" i="1"/>
  <c r="M45" i="1"/>
  <c r="K44" i="1"/>
  <c r="K43" i="1"/>
  <c r="K42" i="1"/>
  <c r="K41" i="1"/>
  <c r="K40" i="1"/>
  <c r="K39" i="1"/>
  <c r="K38" i="1"/>
  <c r="K37" i="1"/>
  <c r="K45" i="1" s="1"/>
  <c r="K28" i="1"/>
  <c r="P244" i="1" l="1"/>
  <c r="G256" i="1"/>
  <c r="G290" i="1"/>
  <c r="H140" i="1"/>
  <c r="G243" i="1"/>
  <c r="G250" i="1"/>
  <c r="G261" i="1"/>
  <c r="G269" i="1"/>
  <c r="G287" i="1"/>
  <c r="C343" i="1"/>
  <c r="G140" i="1"/>
  <c r="F140" i="1"/>
  <c r="I140" i="1"/>
  <c r="G277" i="1"/>
  <c r="G281" i="1"/>
  <c r="G288" i="1"/>
  <c r="E140" i="1"/>
  <c r="D140" i="1" s="1"/>
  <c r="G240" i="1"/>
  <c r="G244" i="1"/>
  <c r="G252" i="1"/>
  <c r="G263" i="1"/>
  <c r="G271" i="1"/>
  <c r="G289" i="1"/>
  <c r="C310" i="1"/>
  <c r="F295" i="1"/>
  <c r="G286" i="1" s="1"/>
  <c r="G310" i="1"/>
  <c r="G343" i="1"/>
  <c r="O52" i="1"/>
  <c r="O55" i="1" s="1"/>
  <c r="G167" i="1"/>
  <c r="G170" i="1"/>
  <c r="G175" i="1"/>
  <c r="G178" i="1"/>
  <c r="G183" i="1"/>
  <c r="G186" i="1"/>
  <c r="G191" i="1"/>
  <c r="G194" i="1"/>
  <c r="G197" i="1"/>
  <c r="G233" i="1"/>
  <c r="D233" i="1" s="1"/>
  <c r="R72" i="1"/>
  <c r="R74" i="1"/>
  <c r="R76" i="1"/>
  <c r="G168" i="1"/>
  <c r="P170" i="1"/>
  <c r="G173" i="1"/>
  <c r="G176" i="1"/>
  <c r="P178" i="1"/>
  <c r="G181" i="1"/>
  <c r="G184" i="1"/>
  <c r="P186" i="1"/>
  <c r="G189" i="1"/>
  <c r="G192" i="1"/>
  <c r="P194" i="1"/>
  <c r="G198" i="1"/>
  <c r="G188" i="1"/>
  <c r="G193" i="1"/>
  <c r="G196" i="1"/>
  <c r="O53" i="1"/>
  <c r="H56" i="1"/>
  <c r="H71" i="1" s="1"/>
  <c r="H60" i="1"/>
  <c r="H62" i="1"/>
  <c r="H66" i="1"/>
  <c r="R68" i="1"/>
  <c r="H70" i="1"/>
  <c r="H57" i="1"/>
  <c r="H61" i="1"/>
  <c r="R63" i="1"/>
  <c r="R77" i="1" s="1"/>
  <c r="H65" i="1"/>
  <c r="P168" i="1"/>
  <c r="G171" i="1"/>
  <c r="G174" i="1"/>
  <c r="P176" i="1"/>
  <c r="G179" i="1"/>
  <c r="G182" i="1"/>
  <c r="P184" i="1"/>
  <c r="G187" i="1"/>
  <c r="G190" i="1"/>
  <c r="G195" i="1"/>
  <c r="P196" i="1" l="1"/>
  <c r="G293" i="1"/>
  <c r="G267" i="1"/>
  <c r="G248" i="1"/>
  <c r="G283" i="1"/>
  <c r="G257" i="1"/>
  <c r="G273" i="1"/>
  <c r="G254" i="1"/>
  <c r="G241" i="1"/>
  <c r="G295" i="1" s="1"/>
  <c r="G200" i="1"/>
  <c r="G284" i="1"/>
  <c r="G276" i="1"/>
  <c r="G272" i="1"/>
  <c r="G268" i="1"/>
  <c r="G264" i="1"/>
  <c r="G262" i="1"/>
  <c r="G258" i="1"/>
  <c r="G253" i="1"/>
  <c r="G249" i="1"/>
  <c r="G282" i="1"/>
  <c r="G278" i="1"/>
  <c r="G275" i="1"/>
  <c r="G280" i="1"/>
  <c r="G274" i="1"/>
  <c r="G270" i="1"/>
  <c r="G266" i="1"/>
  <c r="G260" i="1"/>
  <c r="G255" i="1"/>
  <c r="G251" i="1"/>
  <c r="G247" i="1"/>
  <c r="G245" i="1"/>
  <c r="G285" i="1"/>
  <c r="G259" i="1"/>
  <c r="G242" i="1"/>
  <c r="G292" i="1"/>
  <c r="G279" i="1"/>
  <c r="G291" i="1"/>
  <c r="G265" i="1"/>
  <c r="G246" i="1"/>
  <c r="G294" i="1"/>
</calcChain>
</file>

<file path=xl/sharedStrings.xml><?xml version="1.0" encoding="utf-8"?>
<sst xmlns="http://schemas.openxmlformats.org/spreadsheetml/2006/main" count="524" uniqueCount="220">
  <si>
    <t>REPORTE ESTADÍSTICO DE ACCIONES PREVENTIVAS REALIZADAS POR LOS CENTROS EMERGENCIA MUJER</t>
  </si>
  <si>
    <t>Periodo: Enero - agosto, 2024 (Preliminar)</t>
  </si>
  <si>
    <t>Periodo: 2021</t>
  </si>
  <si>
    <r>
      <t xml:space="preserve">Figura N°1: </t>
    </r>
    <r>
      <rPr>
        <sz val="14"/>
        <color theme="1"/>
        <rFont val="Arial Narrow"/>
        <family val="2"/>
      </rPr>
      <t>Acciones preventivas según departamento</t>
    </r>
  </si>
  <si>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</si>
  <si>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</si>
  <si>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</si>
  <si>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</si>
  <si>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</si>
  <si>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</si>
  <si>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</si>
  <si>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</si>
  <si>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</si>
  <si>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</si>
  <si>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Estrategia comunitaria</t>
  </si>
  <si>
    <t>Estrategia educativa</t>
  </si>
  <si>
    <t>Estrategia comunicacional</t>
  </si>
  <si>
    <t>Acciones transversales</t>
  </si>
  <si>
    <t>PPoR</t>
  </si>
  <si>
    <t>Leyenda</t>
  </si>
  <si>
    <t>Intervalo</t>
  </si>
  <si>
    <t>510 a 1 635 acciones</t>
  </si>
  <si>
    <t>1 636 a 2 761 acciones</t>
  </si>
  <si>
    <t>2 762 a 3 887 acciones</t>
  </si>
  <si>
    <t>3 888 a 5 013 acciones</t>
  </si>
  <si>
    <t>5 014 a 6 139 acciones</t>
  </si>
  <si>
    <t>6 140 a 10 265 acciones</t>
  </si>
  <si>
    <t>Participación del Programa Nacional Aurora</t>
  </si>
  <si>
    <t>% Acción</t>
  </si>
  <si>
    <t>Organizador</t>
  </si>
  <si>
    <t>Coorganizador</t>
  </si>
  <si>
    <t>Invitado</t>
  </si>
  <si>
    <t>Intervención</t>
  </si>
  <si>
    <t>%</t>
  </si>
  <si>
    <t>Capacitación y sensibilización a la comunidad</t>
  </si>
  <si>
    <t>Orientación a varones para la construcción de una nueva forma de masculinidad que no permita la transmisión del ciclo de violencia</t>
  </si>
  <si>
    <t>Desarrollo de habilidades para fortalecer autoestima y capacidad de decisión frente a situaciones de violencia</t>
  </si>
  <si>
    <t>Empoderamiento socioeconómico de las mujeres víctimas o en situación de riesgo</t>
  </si>
  <si>
    <t>Institución que coorganizó con el Programa Nacional Aurora</t>
  </si>
  <si>
    <t>Institución que invitó al Programa Nacional Aurora</t>
  </si>
  <si>
    <t>Prevención en la comunidad educativa</t>
  </si>
  <si>
    <t>Acciones de sensibilización campaña 25 de noviembre</t>
  </si>
  <si>
    <t>Gobiernos regionales</t>
  </si>
  <si>
    <t>Comunicación para el cambio de comportamiento</t>
  </si>
  <si>
    <t>Gobiernos locales (Prov./Dist.)</t>
  </si>
  <si>
    <t>Incidencia con autoridades, espacios de concertación y empresas</t>
  </si>
  <si>
    <t>Instituciones educativas</t>
  </si>
  <si>
    <t>Desarrollo de capacidades</t>
  </si>
  <si>
    <t>Universidades/Institutos</t>
  </si>
  <si>
    <t>Acciones de movilización masiva, artísticas, culturales y edu-entretenimiento</t>
  </si>
  <si>
    <t>Instituciones públicas</t>
  </si>
  <si>
    <t>Acciones en tambos</t>
  </si>
  <si>
    <t>Instituciones privadas</t>
  </si>
  <si>
    <t>Empoderamiento económico</t>
  </si>
  <si>
    <t>Iglesias</t>
  </si>
  <si>
    <t>Fortalecimiento organizacional comunitario</t>
  </si>
  <si>
    <t>Organizaciones sociales</t>
  </si>
  <si>
    <t>Fortalecimiento de habilidades de decisión</t>
  </si>
  <si>
    <t>Comité/Mesa/Red</t>
  </si>
  <si>
    <t>Trabajo con hombres</t>
  </si>
  <si>
    <t>Comunidades</t>
  </si>
  <si>
    <t>Agencias de cooperación internacional</t>
  </si>
  <si>
    <t>Empresas</t>
  </si>
  <si>
    <t>Medios de comunicación</t>
  </si>
  <si>
    <t>ONG</t>
  </si>
  <si>
    <t>Otras instituciones</t>
  </si>
  <si>
    <t>Gobiernos locales (Distritales)</t>
  </si>
  <si>
    <t>Región</t>
  </si>
  <si>
    <t>Amazonas</t>
  </si>
  <si>
    <t>Áncash</t>
  </si>
  <si>
    <t>Apurímac</t>
  </si>
  <si>
    <t>Variación porcentual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</si>
  <si>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</si>
  <si>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</si>
  <si>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</si>
  <si>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</si>
  <si>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</si>
  <si>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</si>
  <si>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</si>
  <si>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</si>
  <si>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</si>
  <si>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</si>
  <si>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</si>
  <si>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</t>
  </si>
  <si>
    <t>Lima Provincia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</si>
  <si>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</si>
  <si>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</si>
  <si>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</si>
  <si>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</si>
  <si>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</si>
  <si>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</si>
  <si>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</si>
  <si>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</si>
  <si>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</si>
  <si>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</si>
  <si>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</t>
  </si>
  <si>
    <t>Región de ubicación del CEM</t>
  </si>
  <si>
    <t>Total de acciones preventivas</t>
  </si>
  <si>
    <t>2024 *</t>
  </si>
  <si>
    <t>* Información estadística preliminar a agosto de 2024.</t>
  </si>
  <si>
    <t>SECCION II: CARACTERISTICAS DE LA POBLACIÓN INFORMADA EN LAS ACCIONES PREVENTIVAS</t>
  </si>
  <si>
    <t>Mujer</t>
  </si>
  <si>
    <t>Hombre</t>
  </si>
  <si>
    <t>Grupo
de edad</t>
  </si>
  <si>
    <t>&lt; 6 años</t>
  </si>
  <si>
    <t>6 a 11 años</t>
  </si>
  <si>
    <t>12 a 14 años</t>
  </si>
  <si>
    <t>15 a 17 años</t>
  </si>
  <si>
    <t>18 a 29 años</t>
  </si>
  <si>
    <t>30 a 59 años</t>
  </si>
  <si>
    <t>60 a más años</t>
  </si>
  <si>
    <t>Tipo de beneficiario/a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</si>
  <si>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</si>
  <si>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</si>
  <si>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</si>
  <si>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</si>
  <si>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</si>
  <si>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</si>
  <si>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</si>
  <si>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</si>
  <si>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</si>
  <si>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</si>
  <si>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</si>
  <si>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en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</si>
  <si>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</si>
  <si>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</si>
  <si>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</si>
  <si>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</si>
  <si>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</si>
  <si>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</si>
  <si>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</si>
  <si>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</si>
  <si>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</si>
  <si>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</si>
  <si>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organizaciones sociales</t>
  </si>
  <si>
    <t>Integrantes de redes comunales</t>
  </si>
  <si>
    <t>Representantes de ONG</t>
  </si>
  <si>
    <t>Integrantes de Instancia/Mesa/Comité/Red</t>
  </si>
  <si>
    <t>Agentes comunitarios</t>
  </si>
  <si>
    <t>Hombres y mujeres integrantes de hogares</t>
  </si>
  <si>
    <t>Autoridades académicas</t>
  </si>
  <si>
    <t>Servidores/as públicos/as</t>
  </si>
  <si>
    <t>Trabajadores/as del hogar</t>
  </si>
  <si>
    <t>Población en general</t>
  </si>
  <si>
    <t>Otro</t>
  </si>
  <si>
    <r>
      <t xml:space="preserve">Figura N°2: </t>
    </r>
    <r>
      <rPr>
        <sz val="12"/>
        <color theme="1"/>
        <rFont val="Arial Narrow"/>
        <family val="2"/>
      </rPr>
      <t>Personas informadas por los Centros de Emergencia Mujer según departamento</t>
    </r>
  </si>
  <si>
    <t>Total de personas informadas</t>
  </si>
  <si>
    <t>9 738 a 33 115 personas</t>
  </si>
  <si>
    <t>33 116 a 56 492 personas</t>
  </si>
  <si>
    <t>56 493 a 79 869 personas</t>
  </si>
  <si>
    <t>79 870 a 103 246 personas</t>
  </si>
  <si>
    <t>103 247 a 126 623 personas</t>
  </si>
  <si>
    <t>126 624 a 259 934 personas</t>
  </si>
  <si>
    <t>Temática principal de la acción preventiva</t>
  </si>
  <si>
    <t>Tipo de acción preventiva</t>
  </si>
  <si>
    <t>Sexo</t>
  </si>
  <si>
    <t>Derechos humanos y ciudadanía</t>
  </si>
  <si>
    <t>Sostenida</t>
  </si>
  <si>
    <t>Derechos sexuales y reproductivos</t>
  </si>
  <si>
    <t>Breve</t>
  </si>
  <si>
    <t>Género</t>
  </si>
  <si>
    <t>Asistencia técnica</t>
  </si>
  <si>
    <t>Masculinidad</t>
  </si>
  <si>
    <t>A demanda</t>
  </si>
  <si>
    <t>Gestión, planificación y redes</t>
  </si>
  <si>
    <t>Liderazgo</t>
  </si>
  <si>
    <t>Violencia contra la mujer</t>
  </si>
  <si>
    <t>Violencia contra los integrantes del grupo familiar / Violencia familiar</t>
  </si>
  <si>
    <t>Violencia de género</t>
  </si>
  <si>
    <t>Feminicidio/Tentativa</t>
  </si>
  <si>
    <t>Violencia en relaciones de pareja</t>
  </si>
  <si>
    <t>Violencia física</t>
  </si>
  <si>
    <t>Violencia psicológica</t>
  </si>
  <si>
    <t>Violencia económica/Patrimonial</t>
  </si>
  <si>
    <t>Área donde se realizó la acción preventiva</t>
  </si>
  <si>
    <t>Violencia sexual</t>
  </si>
  <si>
    <t>Trata</t>
  </si>
  <si>
    <t>Urbana</t>
  </si>
  <si>
    <t>Acoso sexual en espacios públicos</t>
  </si>
  <si>
    <t>Rural</t>
  </si>
  <si>
    <t>Hostigamiento sexual</t>
  </si>
  <si>
    <t>Prostitución forzada</t>
  </si>
  <si>
    <t>Explotación sexual comercial</t>
  </si>
  <si>
    <t>Violencia contra mujeres migrantes</t>
  </si>
  <si>
    <t>Violencia contra mujeres privadas de libertad</t>
  </si>
  <si>
    <t>Violencia contra mujeres con discapacidad</t>
  </si>
  <si>
    <t>Violencia por orientación sexual</t>
  </si>
  <si>
    <t>Violencia contra mujeres indígenas u originarias</t>
  </si>
  <si>
    <t>Violencia contra mujeres afroperuanas</t>
  </si>
  <si>
    <t>Violencia contra mujeres adultas mayores</t>
  </si>
  <si>
    <t>Violencia en los servicios de salud sexual y reproductivo</t>
  </si>
  <si>
    <t>Esterilizaciones forzadas</t>
  </si>
  <si>
    <t>Violencia contra mujeres con VIH</t>
  </si>
  <si>
    <t>Violencia y TIC</t>
  </si>
  <si>
    <t>Violencia en conflictos sociales</t>
  </si>
  <si>
    <t>Violencia en conflicto armado</t>
  </si>
  <si>
    <t>Acoso político</t>
  </si>
  <si>
    <t>Secuestro / Tortura</t>
  </si>
  <si>
    <t>Violencia Institucional</t>
  </si>
  <si>
    <t>Maltrato infantil y adolescente</t>
  </si>
  <si>
    <t>Abuso sexual infantil</t>
  </si>
  <si>
    <t>Prevención de drogas asociados a la violencia</t>
  </si>
  <si>
    <t>Bullying / Violencia escolar</t>
  </si>
  <si>
    <t>Marco normativo internacional y nacional</t>
  </si>
  <si>
    <t>Seguridad ciudadana</t>
  </si>
  <si>
    <t>Planes nacionales</t>
  </si>
  <si>
    <t>Descentralización</t>
  </si>
  <si>
    <t>Organización comunal</t>
  </si>
  <si>
    <t>Estrategias de prevención de la violencia</t>
  </si>
  <si>
    <t>Buen trato</t>
  </si>
  <si>
    <t>Crecimiento y desarrollo personal / Familiar</t>
  </si>
  <si>
    <t>Pautas de crianza</t>
  </si>
  <si>
    <t>Familia</t>
  </si>
  <si>
    <t>Emprendimiento económico</t>
  </si>
  <si>
    <t>Calidad de atención frente a la violencia</t>
  </si>
  <si>
    <t>Tolerancia social</t>
  </si>
  <si>
    <t>Tratamiento de la noticia</t>
  </si>
  <si>
    <t xml:space="preserve"> </t>
  </si>
  <si>
    <t>Subtotal</t>
  </si>
  <si>
    <t>Fuente: Registro de acciones preventivas / SGIC / UPPM /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</si>
</sst>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 Narrow"/>
      <family val="2"/>
    </font>
    <font>
      <b/>
      <sz val="18"/>
      <color theme="0"/>
      <name val="Arial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Univers"/>
      <family val="2"/>
    </font>
    <font>
      <sz val="11"/>
      <name val="Calibri"/>
      <family val="2"/>
      <scheme val="minor"/>
    </font>
    <font>
      <b/>
      <sz val="10"/>
      <color indexed="8"/>
      <name val="Arial Narrow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</font>
    <font>
      <b/>
      <sz val="10.5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0"/>
      <name val="Arial"/>
      <family val="2"/>
    </font>
    <font>
      <b/>
      <sz val="9"/>
      <color indexed="8"/>
      <name val="Arial Narrow"/>
      <family val="2"/>
    </font>
    <font>
      <b/>
      <sz val="14"/>
      <name val="Arial Narrow"/>
      <family val="2"/>
    </font>
    <font>
      <b/>
      <sz val="12"/>
      <color theme="0"/>
      <name val="Arial Narrow"/>
      <family val="2"/>
    </font>
    <font>
      <sz val="14"/>
      <color rgb="FFFF8080"/>
      <name val="Arial Narrow"/>
      <family val="2"/>
    </font>
    <font>
      <b/>
      <sz val="1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595959"/>
        <bgColor indexed="9"/>
      </patternFill>
    </fill>
    <fill>
      <patternFill patternType="solid">
        <fgColor rgb="FFAEAAAA"/>
        <bgColor indexed="9"/>
      </patternFill>
    </fill>
    <fill>
      <patternFill patternType="solid">
        <fgColor rgb="FF75717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7F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0CECE"/>
        <bgColor indexed="9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theme="0"/>
      </right>
      <top style="hair">
        <color indexed="64"/>
      </top>
      <bottom style="medium">
        <color rgb="FFFF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24" fillId="0" borderId="0" applyBorder="0"/>
    <xf numFmtId="0" fontId="26" fillId="0" borderId="0"/>
    <xf numFmtId="9" fontId="7" fillId="0" borderId="0" applyFont="0" applyFill="0" applyBorder="0" applyAlignment="0" applyProtection="0"/>
  </cellStyleXfs>
  <cellXfs count="15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0" borderId="0" xfId="0" applyFont="1"/>
    <xf numFmtId="0" fontId="8" fillId="3" borderId="0" xfId="2" applyFont="1" applyFill="1" applyAlignment="1">
      <alignment horizontal="centerContinuous" vertical="center"/>
    </xf>
    <xf numFmtId="0" fontId="9" fillId="4" borderId="0" xfId="0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/>
    <xf numFmtId="0" fontId="3" fillId="4" borderId="0" xfId="0" applyFont="1" applyFill="1"/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8" fillId="0" borderId="0" xfId="0" applyFont="1" applyAlignment="1">
      <alignment horizontal="center" wrapText="1"/>
    </xf>
    <xf numFmtId="0" fontId="17" fillId="4" borderId="0" xfId="0" applyFont="1" applyFill="1" applyAlignment="1">
      <alignment horizontal="left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21" fillId="4" borderId="4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25" fillId="8" borderId="7" xfId="3" applyFont="1" applyFill="1" applyBorder="1" applyAlignment="1">
      <alignment horizontal="center" vertical="center"/>
    </xf>
    <xf numFmtId="0" fontId="25" fillId="8" borderId="8" xfId="3" applyFont="1" applyFill="1" applyBorder="1" applyAlignment="1">
      <alignment horizontal="center" vertical="center"/>
    </xf>
    <xf numFmtId="0" fontId="25" fillId="8" borderId="9" xfId="3" applyFont="1" applyFill="1" applyBorder="1" applyAlignment="1">
      <alignment horizontal="center" vertical="center"/>
    </xf>
    <xf numFmtId="0" fontId="27" fillId="9" borderId="0" xfId="4" applyFont="1" applyFill="1"/>
    <xf numFmtId="3" fontId="27" fillId="0" borderId="8" xfId="3" applyNumberFormat="1" applyFont="1" applyBorder="1" applyAlignment="1">
      <alignment horizontal="left" vertical="center"/>
    </xf>
    <xf numFmtId="3" fontId="27" fillId="0" borderId="7" xfId="3" applyNumberFormat="1" applyFont="1" applyBorder="1" applyAlignment="1">
      <alignment horizontal="left" vertical="center"/>
    </xf>
    <xf numFmtId="0" fontId="27" fillId="10" borderId="0" xfId="4" applyFont="1" applyFill="1"/>
    <xf numFmtId="0" fontId="22" fillId="6" borderId="5" xfId="0" applyFont="1" applyFill="1" applyBorder="1" applyAlignment="1">
      <alignment horizontal="left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7" fillId="11" borderId="0" xfId="4" applyFont="1" applyFill="1"/>
    <xf numFmtId="0" fontId="27" fillId="12" borderId="0" xfId="4" applyFont="1" applyFill="1"/>
    <xf numFmtId="0" fontId="27" fillId="13" borderId="0" xfId="4" applyFont="1" applyFill="1"/>
    <xf numFmtId="0" fontId="27" fillId="14" borderId="0" xfId="4" applyFont="1" applyFill="1"/>
    <xf numFmtId="0" fontId="20" fillId="4" borderId="0" xfId="0" applyFont="1" applyFill="1" applyAlignment="1">
      <alignment horizontal="left" vertical="center"/>
    </xf>
    <xf numFmtId="0" fontId="20" fillId="7" borderId="6" xfId="0" applyFont="1" applyFill="1" applyBorder="1" applyAlignment="1">
      <alignment horizontal="center" vertical="center" wrapText="1"/>
    </xf>
    <xf numFmtId="0" fontId="21" fillId="15" borderId="6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left" vertical="center" wrapText="1"/>
    </xf>
    <xf numFmtId="3" fontId="23" fillId="16" borderId="3" xfId="0" applyNumberFormat="1" applyFont="1" applyFill="1" applyBorder="1" applyAlignment="1">
      <alignment horizontal="center" vertical="center" wrapText="1"/>
    </xf>
    <xf numFmtId="164" fontId="21" fillId="16" borderId="3" xfId="1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164" fontId="22" fillId="6" borderId="5" xfId="1" applyNumberFormat="1" applyFont="1" applyFill="1" applyBorder="1" applyAlignment="1">
      <alignment horizontal="center" vertical="center" wrapText="1"/>
    </xf>
    <xf numFmtId="165" fontId="21" fillId="4" borderId="3" xfId="1" applyNumberFormat="1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1" fillId="15" borderId="6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left" vertical="center" wrapText="1"/>
    </xf>
    <xf numFmtId="165" fontId="22" fillId="6" borderId="5" xfId="1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8" fillId="15" borderId="6" xfId="0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29" fillId="17" borderId="0" xfId="2" applyFont="1" applyFill="1" applyAlignment="1">
      <alignment vertical="top"/>
    </xf>
    <xf numFmtId="0" fontId="30" fillId="18" borderId="10" xfId="2" applyFont="1" applyFill="1" applyBorder="1" applyAlignment="1">
      <alignment horizontal="center" vertical="center" wrapText="1"/>
    </xf>
    <xf numFmtId="0" fontId="30" fillId="18" borderId="11" xfId="2" applyFont="1" applyFill="1" applyBorder="1" applyAlignment="1">
      <alignment horizontal="center" vertical="center" wrapText="1"/>
    </xf>
    <xf numFmtId="0" fontId="31" fillId="18" borderId="12" xfId="2" applyFont="1" applyFill="1" applyBorder="1" applyAlignment="1">
      <alignment horizontal="center" vertical="center" wrapText="1"/>
    </xf>
    <xf numFmtId="0" fontId="30" fillId="18" borderId="12" xfId="2" applyFont="1" applyFill="1" applyBorder="1" applyAlignment="1">
      <alignment horizontal="center" vertical="center" wrapText="1"/>
    </xf>
    <xf numFmtId="0" fontId="30" fillId="18" borderId="13" xfId="2" applyFont="1" applyFill="1" applyBorder="1" applyAlignment="1">
      <alignment horizontal="center" vertical="center" wrapText="1"/>
    </xf>
    <xf numFmtId="3" fontId="20" fillId="0" borderId="14" xfId="2" applyNumberFormat="1" applyFont="1" applyBorder="1" applyAlignment="1">
      <alignment horizontal="left" vertical="center"/>
    </xf>
    <xf numFmtId="3" fontId="30" fillId="0" borderId="14" xfId="2" applyNumberFormat="1" applyFont="1" applyBorder="1" applyAlignment="1">
      <alignment horizontal="center" vertical="center"/>
    </xf>
    <xf numFmtId="3" fontId="22" fillId="0" borderId="14" xfId="2" applyNumberFormat="1" applyFont="1" applyBorder="1" applyAlignment="1">
      <alignment horizontal="left" vertical="center"/>
    </xf>
    <xf numFmtId="3" fontId="22" fillId="0" borderId="14" xfId="2" applyNumberFormat="1" applyFont="1" applyBorder="1" applyAlignment="1">
      <alignment horizontal="center" vertical="center"/>
    </xf>
    <xf numFmtId="3" fontId="4" fillId="0" borderId="14" xfId="2" applyNumberFormat="1" applyFont="1" applyBorder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3" fontId="20" fillId="0" borderId="15" xfId="2" applyNumberFormat="1" applyFont="1" applyBorder="1" applyAlignment="1">
      <alignment horizontal="left" vertical="center"/>
    </xf>
    <xf numFmtId="3" fontId="22" fillId="0" borderId="15" xfId="2" applyNumberFormat="1" applyFont="1" applyBorder="1" applyAlignment="1">
      <alignment horizontal="left" vertical="center"/>
    </xf>
    <xf numFmtId="3" fontId="4" fillId="0" borderId="15" xfId="2" applyNumberFormat="1" applyFont="1" applyBorder="1" applyAlignment="1">
      <alignment horizontal="center" vertical="center"/>
    </xf>
    <xf numFmtId="0" fontId="32" fillId="8" borderId="16" xfId="2" applyFont="1" applyFill="1" applyBorder="1" applyAlignment="1">
      <alignment horizontal="center" vertical="center"/>
    </xf>
    <xf numFmtId="164" fontId="22" fillId="0" borderId="16" xfId="5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/>
    </xf>
    <xf numFmtId="3" fontId="33" fillId="4" borderId="3" xfId="0" applyNumberFormat="1" applyFont="1" applyFill="1" applyBorder="1" applyAlignment="1">
      <alignment horizontal="center" vertical="center"/>
    </xf>
    <xf numFmtId="164" fontId="21" fillId="4" borderId="3" xfId="1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3" fillId="4" borderId="3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center" vertical="center"/>
    </xf>
    <xf numFmtId="3" fontId="23" fillId="4" borderId="4" xfId="0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left" vertical="center"/>
    </xf>
    <xf numFmtId="164" fontId="22" fillId="19" borderId="5" xfId="1" applyNumberFormat="1" applyFont="1" applyFill="1" applyBorder="1" applyAlignment="1">
      <alignment horizontal="center" vertical="center"/>
    </xf>
    <xf numFmtId="3" fontId="22" fillId="19" borderId="5" xfId="0" applyNumberFormat="1" applyFont="1" applyFill="1" applyBorder="1" applyAlignment="1">
      <alignment horizontal="center" vertical="center"/>
    </xf>
    <xf numFmtId="164" fontId="32" fillId="0" borderId="16" xfId="5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left"/>
    </xf>
    <xf numFmtId="0" fontId="20" fillId="5" borderId="1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3" fontId="22" fillId="4" borderId="3" xfId="0" applyNumberFormat="1" applyFont="1" applyFill="1" applyBorder="1" applyAlignment="1">
      <alignment horizontal="center" vertical="center"/>
    </xf>
    <xf numFmtId="10" fontId="22" fillId="4" borderId="3" xfId="1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3" fontId="21" fillId="4" borderId="0" xfId="0" applyNumberFormat="1" applyFont="1" applyFill="1" applyAlignment="1">
      <alignment horizontal="center" vertical="center" wrapText="1"/>
    </xf>
    <xf numFmtId="165" fontId="21" fillId="4" borderId="0" xfId="1" applyNumberFormat="1" applyFont="1" applyFill="1" applyBorder="1" applyAlignment="1">
      <alignment horizontal="center" vertical="center" wrapText="1"/>
    </xf>
    <xf numFmtId="3" fontId="23" fillId="4" borderId="0" xfId="0" applyNumberFormat="1" applyFont="1" applyFill="1" applyAlignment="1">
      <alignment horizontal="center" vertical="center" wrapText="1"/>
    </xf>
    <xf numFmtId="165" fontId="21" fillId="4" borderId="3" xfId="1" applyNumberFormat="1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left" vertical="center" wrapText="1"/>
    </xf>
    <xf numFmtId="0" fontId="34" fillId="4" borderId="3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2" fillId="6" borderId="5" xfId="0" applyFont="1" applyFill="1" applyBorder="1" applyAlignment="1">
      <alignment horizontal="left" vertical="center" wrapText="1"/>
    </xf>
    <xf numFmtId="10" fontId="22" fillId="19" borderId="5" xfId="1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37" fillId="18" borderId="12" xfId="2" applyFont="1" applyFill="1" applyBorder="1" applyAlignment="1">
      <alignment horizontal="center" vertical="top" wrapText="1"/>
    </xf>
    <xf numFmtId="0" fontId="27" fillId="9" borderId="18" xfId="4" applyFont="1" applyFill="1" applyBorder="1"/>
    <xf numFmtId="0" fontId="27" fillId="10" borderId="18" xfId="4" applyFont="1" applyFill="1" applyBorder="1"/>
    <xf numFmtId="0" fontId="27" fillId="11" borderId="18" xfId="4" applyFont="1" applyFill="1" applyBorder="1"/>
    <xf numFmtId="0" fontId="27" fillId="12" borderId="18" xfId="4" applyFont="1" applyFill="1" applyBorder="1"/>
    <xf numFmtId="0" fontId="27" fillId="13" borderId="18" xfId="4" applyFont="1" applyFill="1" applyBorder="1"/>
    <xf numFmtId="0" fontId="27" fillId="14" borderId="19" xfId="4" applyFont="1" applyFill="1" applyBorder="1"/>
    <xf numFmtId="0" fontId="20" fillId="5" borderId="20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65" fontId="22" fillId="4" borderId="3" xfId="1" applyNumberFormat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22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left" vertical="center" wrapText="1"/>
    </xf>
    <xf numFmtId="0" fontId="21" fillId="4" borderId="24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28" fillId="4" borderId="3" xfId="0" applyFont="1" applyFill="1" applyBorder="1" applyAlignment="1">
      <alignment vertical="center"/>
    </xf>
    <xf numFmtId="0" fontId="38" fillId="4" borderId="3" xfId="0" applyFont="1" applyFill="1" applyBorder="1" applyAlignment="1">
      <alignment vertical="center"/>
    </xf>
    <xf numFmtId="0" fontId="21" fillId="4" borderId="23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horizontal="center" vertical="center"/>
    </xf>
    <xf numFmtId="0" fontId="22" fillId="6" borderId="5" xfId="0" applyFont="1" applyFill="1" applyBorder="1" applyAlignment="1">
      <alignment horizontal="centerContinuous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7" borderId="6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0" xfId="0" applyFont="1" applyFill="1" applyAlignment="1">
      <alignment horizontal="center" vertical="center" wrapText="1"/>
    </xf>
    <xf numFmtId="0" fontId="22" fillId="6" borderId="5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 vertical="center"/>
    </xf>
    <xf numFmtId="0" fontId="42" fillId="2" borderId="0" xfId="0" applyFont="1" applyFill="1"/>
  </cellXfs>
  <cellStyles count="6">
    <cellStyle name="Normal" xfId="0" builtinId="0"/>
    <cellStyle name="Normal 2 2" xfId="3" xr:uid="{92CCAC85-3755-419A-A8E3-5A33247DEE93}"/>
    <cellStyle name="Normal 2 3" xfId="2" xr:uid="{D76932F0-B695-470A-90B0-B5145FED66E3}"/>
    <cellStyle name="Normal 2 4" xfId="4" xr:uid="{609C66CA-986A-4A05-83F8-4A7255368B16}"/>
    <cellStyle name="Porcentaje" xfId="1" builtinId="5"/>
    <cellStyle name="Porcentaje 2 2" xfId="5" xr:uid="{2B85A72C-C8E1-4F04-8171-60219C71F2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N°1 Acciones preventivas según mes</a:t>
            </a:r>
          </a:p>
        </c:rich>
      </c:tx>
      <c:layout>
        <c:manualLayout>
          <c:xMode val="edge"/>
          <c:yMode val="edge"/>
          <c:x val="0.25522403945081068"/>
          <c:y val="2.23691054966070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24850302749445E-2"/>
          <c:y val="0.12535162617177031"/>
          <c:w val="0.94283603226402324"/>
          <c:h val="0.7907259200508750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5.9187104729950682E-3"/>
                  <c:y val="-3.159853243477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75-427F-BBED-55649A5F0F60}"/>
                </c:ext>
              </c:extLst>
            </c:dLbl>
            <c:dLbl>
              <c:idx val="2"/>
              <c:layout>
                <c:manualLayout>
                  <c:x val="-7.2338959004112384E-17"/>
                  <c:y val="1.26394129739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75-427F-BBED-55649A5F0F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AP!$J$20:$J$27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AP!$K$20:$K$27</c:f>
              <c:numCache>
                <c:formatCode>#,##0</c:formatCode>
                <c:ptCount val="8"/>
                <c:pt idx="0">
                  <c:v>5086</c:v>
                </c:pt>
                <c:pt idx="1">
                  <c:v>7013</c:v>
                </c:pt>
                <c:pt idx="2">
                  <c:v>8343</c:v>
                </c:pt>
                <c:pt idx="3">
                  <c:v>9088</c:v>
                </c:pt>
                <c:pt idx="4">
                  <c:v>10274</c:v>
                </c:pt>
                <c:pt idx="5">
                  <c:v>10751</c:v>
                </c:pt>
                <c:pt idx="6">
                  <c:v>10038</c:v>
                </c:pt>
                <c:pt idx="7">
                  <c:v>9550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75-427F-BBED-55649A5F0F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23944"/>
        <c:axId val="450132568"/>
      </c:barChart>
      <c:catAx>
        <c:axId val="4501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132568"/>
        <c:crosses val="autoZero"/>
        <c:auto val="1"/>
        <c:lblAlgn val="ctr"/>
        <c:lblOffset val="100"/>
        <c:noMultiLvlLbl val="0"/>
      </c:catAx>
      <c:valAx>
        <c:axId val="450132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123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Gráfico N° 3 Personas informadas, según sexo (porcentaje)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446795849150539"/>
          <c:y val="5.8644909742871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16089430483161"/>
          <c:y val="0.29212177425910707"/>
          <c:w val="0.59908493331606993"/>
          <c:h val="0.64572812257884038"/>
        </c:manualLayout>
      </c:layout>
      <c:pieChart>
        <c:varyColors val="1"/>
        <c:ser>
          <c:idx val="0"/>
          <c:order val="0"/>
          <c:tx>
            <c:strRef>
              <c:f>AP!$D$160:$E$160</c:f>
              <c:strCache>
                <c:ptCount val="2"/>
                <c:pt idx="0">
                  <c:v>777,775</c:v>
                </c:pt>
                <c:pt idx="1">
                  <c:v>482,525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27000"/>
              <a:bevelB w="63500"/>
            </a:sp3d>
          </c:spPr>
          <c:dPt>
            <c:idx val="0"/>
            <c:bubble3D val="0"/>
            <c:explosion val="12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1-E9AF-414C-8848-F18C7BFCF845}"/>
              </c:ext>
            </c:extLst>
          </c:dPt>
          <c:dPt>
            <c:idx val="1"/>
            <c:bubble3D val="0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3-E9AF-414C-8848-F18C7BFCF845}"/>
              </c:ext>
            </c:extLst>
          </c:dPt>
          <c:dLbls>
            <c:dLbl>
              <c:idx val="0"/>
              <c:layout>
                <c:manualLayout>
                  <c:x val="8.953336902368293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F-414C-8848-F18C7BFCF845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F-414C-8848-F18C7BFCF84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AP!$D$151:$E$151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AP!$D$160:$E$160</c:f>
              <c:numCache>
                <c:formatCode>#,##0</c:formatCode>
                <c:ptCount val="2"/>
                <c:pt idx="0">
                  <c:v>777775</c:v>
                </c:pt>
                <c:pt idx="1">
                  <c:v>482525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F-414C-8848-F18C7BFCF8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u="none" strike="noStrike" kern="1200" spc="0" baseline="0">
                <a:solidFill>
                  <a:sysClr val="windowText" lastClr="000000"/>
                </a:solidFill>
                <a:effectLst/>
              </a:rPr>
              <a:t>Gráfico N° 4 Personas informadas por sexo según área donde se realizó la acción preventiva</a:t>
            </a:r>
            <a:endParaRPr lang="es-PE" sz="1100" b="1" i="0" u="none" strike="noStrike" kern="1200" spc="0" baseline="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880120163545084"/>
          <c:y val="4.15809945388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AP!$P$254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4.1289862802238947E-3"/>
                  <c:y val="-0.14096299317812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C4-44F8-9222-9E4202BE7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AP!$L$255:$L$256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AP!$P$255:$P$256</c:f>
              <c:numCache>
                <c:formatCode>#,##0</c:formatCode>
                <c:ptCount val="2"/>
                <c:pt idx="0">
                  <c:v>665540</c:v>
                </c:pt>
                <c:pt idx="1">
                  <c:v>112235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4-44F8-9222-9E4202BE7669}"/>
            </c:ext>
          </c:extLst>
        </c:ser>
        <c:ser>
          <c:idx val="1"/>
          <c:order val="1"/>
          <c:tx>
            <c:strRef>
              <c:f>AP!$Q$254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9.909567072537348E-2"/>
                  <c:y val="-3.2037043904119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C4-44F8-9222-9E4202BE7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AP!$L$255:$L$256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AP!$Q$255:$Q$256</c:f>
              <c:numCache>
                <c:formatCode>#,##0</c:formatCode>
                <c:ptCount val="2"/>
                <c:pt idx="0">
                  <c:v>429697</c:v>
                </c:pt>
                <c:pt idx="1">
                  <c:v>52828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C4-44F8-9222-9E4202BE7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50134920"/>
        <c:axId val="450135312"/>
      </c:barChart>
      <c:catAx>
        <c:axId val="45013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312"/>
        <c:crosses val="autoZero"/>
        <c:auto val="1"/>
        <c:lblAlgn val="ctr"/>
        <c:lblOffset val="100"/>
        <c:noMultiLvlLbl val="0"/>
      </c:catAx>
      <c:valAx>
        <c:axId val="45013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3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24765025730579"/>
          <c:y val="0.89467783977492332"/>
          <c:w val="0.40989292108060454"/>
          <c:h val="8.609993388260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Gráfico N° 2 Ranking acciones preventivas realizadas por los Centros de Emergencia Mujer en los últimos cinco años según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AP!$N$111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AP!$M$112:$M$137</c:f>
              <c:strCache>
                <c:ptCount val="26"/>
                <c:pt idx="0">
                  <c:v>Madre De Dios</c:v>
                </c:pt>
                <c:pt idx="1">
                  <c:v>Moquegua</c:v>
                </c:pt>
                <c:pt idx="2">
                  <c:v>Ucayali</c:v>
                </c:pt>
                <c:pt idx="3">
                  <c:v>Tumbes</c:v>
                </c:pt>
                <c:pt idx="4">
                  <c:v>Amazonas</c:v>
                </c:pt>
                <c:pt idx="5">
                  <c:v>Huancavelica</c:v>
                </c:pt>
                <c:pt idx="6">
                  <c:v>Pasco</c:v>
                </c:pt>
                <c:pt idx="7">
                  <c:v>Loreto</c:v>
                </c:pt>
                <c:pt idx="8">
                  <c:v>Tacna</c:v>
                </c:pt>
                <c:pt idx="9">
                  <c:v>Lambayeque</c:v>
                </c:pt>
                <c:pt idx="10">
                  <c:v>Huánuco</c:v>
                </c:pt>
                <c:pt idx="11">
                  <c:v>Apurímac</c:v>
                </c:pt>
                <c:pt idx="12">
                  <c:v>Cajamarca</c:v>
                </c:pt>
                <c:pt idx="13">
                  <c:v>Callao</c:v>
                </c:pt>
                <c:pt idx="14">
                  <c:v>Puno</c:v>
                </c:pt>
                <c:pt idx="15">
                  <c:v>Piura</c:v>
                </c:pt>
                <c:pt idx="16">
                  <c:v>Ayacucho</c:v>
                </c:pt>
                <c:pt idx="17">
                  <c:v>Áncash</c:v>
                </c:pt>
                <c:pt idx="18">
                  <c:v>San Martín</c:v>
                </c:pt>
                <c:pt idx="19">
                  <c:v>Ica</c:v>
                </c:pt>
                <c:pt idx="20">
                  <c:v>Lima Provincia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Junín</c:v>
                </c:pt>
                <c:pt idx="25">
                  <c:v>Lima Metropolitana</c:v>
                </c:pt>
              </c:strCache>
            </c:strRef>
          </c:cat>
          <c:val>
            <c:numRef>
              <c:f>AP!$N$112:$N$137</c:f>
              <c:numCache>
                <c:formatCode>#,##0</c:formatCode>
                <c:ptCount val="26"/>
                <c:pt idx="0">
                  <c:v>3404</c:v>
                </c:pt>
                <c:pt idx="1">
                  <c:v>5008</c:v>
                </c:pt>
                <c:pt idx="2">
                  <c:v>5069</c:v>
                </c:pt>
                <c:pt idx="3">
                  <c:v>5675</c:v>
                </c:pt>
                <c:pt idx="4">
                  <c:v>9194</c:v>
                </c:pt>
                <c:pt idx="5">
                  <c:v>9294</c:v>
                </c:pt>
                <c:pt idx="6">
                  <c:v>9314</c:v>
                </c:pt>
                <c:pt idx="7">
                  <c:v>9349</c:v>
                </c:pt>
                <c:pt idx="8">
                  <c:v>10179</c:v>
                </c:pt>
                <c:pt idx="9">
                  <c:v>11360</c:v>
                </c:pt>
                <c:pt idx="10">
                  <c:v>12436</c:v>
                </c:pt>
                <c:pt idx="11">
                  <c:v>14315</c:v>
                </c:pt>
                <c:pt idx="12">
                  <c:v>14939</c:v>
                </c:pt>
                <c:pt idx="13">
                  <c:v>15356</c:v>
                </c:pt>
                <c:pt idx="14">
                  <c:v>15519</c:v>
                </c:pt>
                <c:pt idx="15">
                  <c:v>15825</c:v>
                </c:pt>
                <c:pt idx="16">
                  <c:v>17206</c:v>
                </c:pt>
                <c:pt idx="17">
                  <c:v>19159</c:v>
                </c:pt>
                <c:pt idx="18">
                  <c:v>20266</c:v>
                </c:pt>
                <c:pt idx="19">
                  <c:v>22653</c:v>
                </c:pt>
                <c:pt idx="20">
                  <c:v>24530</c:v>
                </c:pt>
                <c:pt idx="21">
                  <c:v>27814</c:v>
                </c:pt>
                <c:pt idx="22">
                  <c:v>30762</c:v>
                </c:pt>
                <c:pt idx="23">
                  <c:v>32318</c:v>
                </c:pt>
                <c:pt idx="24">
                  <c:v>37295</c:v>
                </c:pt>
                <c:pt idx="25">
                  <c:v>72756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0B5-459E-B3B6-CD4C35A6A3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0127472"/>
        <c:axId val="450135704"/>
        <c:extLst/>
      </c:barChart>
      <c:catAx>
        <c:axId val="4501274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704"/>
        <c:crosses val="autoZero"/>
        <c:auto val="1"/>
        <c:lblAlgn val="ctr"/>
        <c:lblOffset val="100"/>
        <c:noMultiLvlLbl val="0"/>
      </c:catAx>
      <c:valAx>
        <c:axId val="450135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278747</xdr:colOff>
      <xdr:row>15</xdr:row>
      <xdr:rowOff>18365</xdr:rowOff>
    </xdr:from>
    <xdr:to>
      <xdr:col>18</xdr:col>
      <xdr:colOff>35719</xdr:colOff>
      <xdr:row>28</xdr:row>
      <xdr:rowOff>47630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648C71A3-BB6E-48DA-8685-4857AB298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765310</xdr:colOff>
      <xdr:row>147</xdr:row>
      <xdr:rowOff>254950</xdr:rowOff>
    </xdr:from>
    <xdr:to>
      <xdr:col>11</xdr:col>
      <xdr:colOff>590418</xdr:colOff>
      <xdr:row>160</xdr:row>
      <xdr:rowOff>189407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CE18586-F1DF-4AFF-996C-21801F4FD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105936</xdr:rowOff>
    </xdr:from>
    <xdr:to>
      <xdr:col>18</xdr:col>
      <xdr:colOff>3585</xdr:colOff>
      <xdr:row>14</xdr:row>
      <xdr:rowOff>835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A2FDDEE-0E5A-41B3-BA73-A83C1A0369D3}"/>
            </a:ext>
          </a:extLst>
        </xdr:cNvPr>
        <xdr:cNvGrpSpPr/>
      </xdr:nvGrpSpPr>
      <xdr:grpSpPr>
        <a:xfrm>
          <a:off x="100853" y="2795348"/>
          <a:ext cx="15176350" cy="331928"/>
          <a:chOff x="0" y="3444240"/>
          <a:chExt cx="22441671" cy="358934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F68A4A9F-68B5-05B7-E4BF-7522AC63C162}"/>
              </a:ext>
            </a:extLst>
          </xdr:cNvPr>
          <xdr:cNvSpPr/>
        </xdr:nvSpPr>
        <xdr:spPr>
          <a:xfrm>
            <a:off x="2585358" y="3444240"/>
            <a:ext cx="19856313" cy="35893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ACCIONES PREVENTIVAS 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2FB6A65B-564A-A54C-F96A-5D8E9964B39A}"/>
              </a:ext>
            </a:extLst>
          </xdr:cNvPr>
          <xdr:cNvSpPr/>
        </xdr:nvSpPr>
        <xdr:spPr>
          <a:xfrm>
            <a:off x="0" y="3444240"/>
            <a:ext cx="2637765" cy="358934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A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68233</xdr:colOff>
      <xdr:row>52</xdr:row>
      <xdr:rowOff>46808</xdr:rowOff>
    </xdr:from>
    <xdr:to>
      <xdr:col>8</xdr:col>
      <xdr:colOff>21772</xdr:colOff>
      <xdr:row>53</xdr:row>
      <xdr:rowOff>106082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370688F-F220-4A7C-A67A-9479161CC79F}"/>
            </a:ext>
          </a:extLst>
        </xdr:cNvPr>
        <xdr:cNvGrpSpPr/>
      </xdr:nvGrpSpPr>
      <xdr:grpSpPr>
        <a:xfrm>
          <a:off x="169086" y="13897279"/>
          <a:ext cx="6228833" cy="283391"/>
          <a:chOff x="99951" y="8345261"/>
          <a:chExt cx="4777665" cy="225916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BD5426DB-BD10-137C-5954-4E192D54ECFF}"/>
              </a:ext>
            </a:extLst>
          </xdr:cNvPr>
          <xdr:cNvSpPr/>
        </xdr:nvSpPr>
        <xdr:spPr>
          <a:xfrm>
            <a:off x="1026288" y="8345261"/>
            <a:ext cx="3851328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intervención</a:t>
            </a:r>
            <a:r>
              <a:rPr lang="es-PE" sz="12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/2</a:t>
            </a:r>
          </a:p>
        </xdr:txBody>
      </xdr:sp>
      <xdr:sp macro="" textlink="">
        <xdr:nvSpPr>
          <xdr:cNvPr id="9" name="Rectángulo 51">
            <a:extLst>
              <a:ext uri="{FF2B5EF4-FFF2-40B4-BE49-F238E27FC236}">
                <a16:creationId xmlns:a16="http://schemas.microsoft.com/office/drawing/2014/main" id="{82A1CB3F-3DEC-CE02-CEEA-32DF049F7249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N°3</a:t>
            </a:r>
          </a:p>
        </xdr:txBody>
      </xdr:sp>
    </xdr:grpSp>
    <xdr:clientData/>
  </xdr:twoCellAnchor>
  <xdr:twoCellAnchor>
    <xdr:from>
      <xdr:col>0</xdr:col>
      <xdr:colOff>64032</xdr:colOff>
      <xdr:row>142</xdr:row>
      <xdr:rowOff>26479</xdr:rowOff>
    </xdr:from>
    <xdr:to>
      <xdr:col>18</xdr:col>
      <xdr:colOff>2802</xdr:colOff>
      <xdr:row>145</xdr:row>
      <xdr:rowOff>4197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419B8BA-58E5-44EB-8414-0CAB0E4BAAC0}"/>
            </a:ext>
          </a:extLst>
        </xdr:cNvPr>
        <xdr:cNvGrpSpPr/>
      </xdr:nvGrpSpPr>
      <xdr:grpSpPr>
        <a:xfrm>
          <a:off x="64032" y="42059744"/>
          <a:ext cx="15212388" cy="358718"/>
          <a:chOff x="-1" y="3444240"/>
          <a:chExt cx="21730296" cy="362850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5F6571D5-8AF6-F601-383E-07D70CEAFA12}"/>
              </a:ext>
            </a:extLst>
          </xdr:cNvPr>
          <xdr:cNvSpPr/>
        </xdr:nvSpPr>
        <xdr:spPr>
          <a:xfrm>
            <a:off x="1714598" y="3444240"/>
            <a:ext cx="20015697" cy="3628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PERSONAS INFORMADAS EN LAS ACCIONES PREVENTIVAS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FFC81E22-0632-44E7-3982-217C8B70F6B8}"/>
              </a:ext>
            </a:extLst>
          </xdr:cNvPr>
          <xdr:cNvSpPr/>
        </xdr:nvSpPr>
        <xdr:spPr>
          <a:xfrm>
            <a:off x="-1" y="3444240"/>
            <a:ext cx="1877759" cy="362850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B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2460</xdr:colOff>
      <xdr:row>162</xdr:row>
      <xdr:rowOff>55483</xdr:rowOff>
    </xdr:from>
    <xdr:to>
      <xdr:col>9</xdr:col>
      <xdr:colOff>44826</xdr:colOff>
      <xdr:row>164</xdr:row>
      <xdr:rowOff>67246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24646E7-333F-4E5C-9CBB-9C122A3139B1}"/>
            </a:ext>
          </a:extLst>
        </xdr:cNvPr>
        <xdr:cNvGrpSpPr/>
      </xdr:nvGrpSpPr>
      <xdr:grpSpPr>
        <a:xfrm>
          <a:off x="103313" y="47008130"/>
          <a:ext cx="7270160" cy="459998"/>
          <a:chOff x="0" y="8175812"/>
          <a:chExt cx="4491947" cy="31841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BEC9F07-ADF8-F241-860D-AB468CDE9F50}"/>
              </a:ext>
            </a:extLst>
          </xdr:cNvPr>
          <xdr:cNvSpPr/>
        </xdr:nvSpPr>
        <xdr:spPr>
          <a:xfrm>
            <a:off x="776585" y="8175813"/>
            <a:ext cx="3715362" cy="31840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Personas informadas en las acciones preventivas por sexo, según tipo de beneficiario/a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ángulo 51">
            <a:extLst>
              <a:ext uri="{FF2B5EF4-FFF2-40B4-BE49-F238E27FC236}">
                <a16:creationId xmlns:a16="http://schemas.microsoft.com/office/drawing/2014/main" id="{B5FC4EA1-C30E-1767-619E-AF7529ACAADE}"/>
              </a:ext>
            </a:extLst>
          </xdr:cNvPr>
          <xdr:cNvSpPr/>
        </xdr:nvSpPr>
        <xdr:spPr>
          <a:xfrm>
            <a:off x="0" y="8175812"/>
            <a:ext cx="853696" cy="20331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N°12</a:t>
            </a:r>
          </a:p>
        </xdr:txBody>
      </xdr:sp>
    </xdr:grpSp>
    <xdr:clientData/>
  </xdr:twoCellAnchor>
  <xdr:twoCellAnchor>
    <xdr:from>
      <xdr:col>9</xdr:col>
      <xdr:colOff>866077</xdr:colOff>
      <xdr:row>162</xdr:row>
      <xdr:rowOff>37470</xdr:rowOff>
    </xdr:from>
    <xdr:to>
      <xdr:col>18</xdr:col>
      <xdr:colOff>2242</xdr:colOff>
      <xdr:row>164</xdr:row>
      <xdr:rowOff>63668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6B0876B6-B4EB-464F-856A-32C558A5EA85}"/>
            </a:ext>
          </a:extLst>
        </xdr:cNvPr>
        <xdr:cNvGrpSpPr/>
      </xdr:nvGrpSpPr>
      <xdr:grpSpPr>
        <a:xfrm>
          <a:off x="8194724" y="46990117"/>
          <a:ext cx="7081136" cy="474433"/>
          <a:chOff x="0" y="8335704"/>
          <a:chExt cx="11232200" cy="196899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C4B1B0D4-D2FB-4EDC-6841-91BA142650A4}"/>
              </a:ext>
            </a:extLst>
          </xdr:cNvPr>
          <xdr:cNvSpPr/>
        </xdr:nvSpPr>
        <xdr:spPr>
          <a:xfrm>
            <a:off x="1499495" y="8335712"/>
            <a:ext cx="9732705" cy="1968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intervención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ángulo 51">
            <a:extLst>
              <a:ext uri="{FF2B5EF4-FFF2-40B4-BE49-F238E27FC236}">
                <a16:creationId xmlns:a16="http://schemas.microsoft.com/office/drawing/2014/main" id="{DC4FB5BC-61C2-5904-94DA-74F01D0EF678}"/>
              </a:ext>
            </a:extLst>
          </xdr:cNvPr>
          <xdr:cNvSpPr/>
        </xdr:nvSpPr>
        <xdr:spPr>
          <a:xfrm>
            <a:off x="0" y="8335704"/>
            <a:ext cx="1762296" cy="14958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N°13</a:t>
            </a:r>
          </a:p>
        </xdr:txBody>
      </xdr:sp>
    </xdr:grpSp>
    <xdr:clientData/>
  </xdr:twoCellAnchor>
  <xdr:twoCellAnchor>
    <xdr:from>
      <xdr:col>13</xdr:col>
      <xdr:colOff>43945</xdr:colOff>
      <xdr:row>147</xdr:row>
      <xdr:rowOff>150223</xdr:rowOff>
    </xdr:from>
    <xdr:to>
      <xdr:col>18</xdr:col>
      <xdr:colOff>11204</xdr:colOff>
      <xdr:row>149</xdr:row>
      <xdr:rowOff>168182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22E31D36-152D-435F-B9E7-60B6A95928DB}"/>
            </a:ext>
          </a:extLst>
        </xdr:cNvPr>
        <xdr:cNvGrpSpPr/>
      </xdr:nvGrpSpPr>
      <xdr:grpSpPr>
        <a:xfrm>
          <a:off x="10880033" y="43259252"/>
          <a:ext cx="4404789" cy="432577"/>
          <a:chOff x="18248542" y="92174290"/>
          <a:chExt cx="3366731" cy="32133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8A23D0C1-D239-71E3-F66E-48D3E3E9C0DA}"/>
              </a:ext>
            </a:extLst>
          </xdr:cNvPr>
          <xdr:cNvSpPr/>
        </xdr:nvSpPr>
        <xdr:spPr>
          <a:xfrm>
            <a:off x="19199397" y="92174290"/>
            <a:ext cx="2415876" cy="32133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 por sexo según grupos de edad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Rectángulo 51">
            <a:extLst>
              <a:ext uri="{FF2B5EF4-FFF2-40B4-BE49-F238E27FC236}">
                <a16:creationId xmlns:a16="http://schemas.microsoft.com/office/drawing/2014/main" id="{6915F465-3D6A-FEA8-14DF-48DC0C4B029D}"/>
              </a:ext>
            </a:extLst>
          </xdr:cNvPr>
          <xdr:cNvSpPr/>
        </xdr:nvSpPr>
        <xdr:spPr>
          <a:xfrm>
            <a:off x="18248542" y="92174291"/>
            <a:ext cx="1066799" cy="19920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N°11</a:t>
            </a:r>
          </a:p>
        </xdr:txBody>
      </xdr:sp>
    </xdr:grpSp>
    <xdr:clientData/>
  </xdr:twoCellAnchor>
  <xdr:twoCellAnchor>
    <xdr:from>
      <xdr:col>6</xdr:col>
      <xdr:colOff>952499</xdr:colOff>
      <xdr:row>1</xdr:row>
      <xdr:rowOff>125546</xdr:rowOff>
    </xdr:from>
    <xdr:to>
      <xdr:col>17</xdr:col>
      <xdr:colOff>627530</xdr:colOff>
      <xdr:row>3</xdr:row>
      <xdr:rowOff>328858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403DF38A-FC0A-43BC-A16A-81F3E1937E75}"/>
            </a:ext>
          </a:extLst>
        </xdr:cNvPr>
        <xdr:cNvSpPr/>
      </xdr:nvSpPr>
      <xdr:spPr>
        <a:xfrm>
          <a:off x="5362574" y="335096"/>
          <a:ext cx="9790581" cy="6224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23232</xdr:colOff>
      <xdr:row>8</xdr:row>
      <xdr:rowOff>98208</xdr:rowOff>
    </xdr:from>
    <xdr:to>
      <xdr:col>18</xdr:col>
      <xdr:colOff>0</xdr:colOff>
      <xdr:row>12</xdr:row>
      <xdr:rowOff>34847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9976BD9C-9C9C-4BFF-A067-AA5938F7B2C7}"/>
            </a:ext>
          </a:extLst>
        </xdr:cNvPr>
        <xdr:cNvSpPr txBox="1"/>
      </xdr:nvSpPr>
      <xdr:spPr>
        <a:xfrm>
          <a:off x="128007" y="2184183"/>
          <a:ext cx="15140568" cy="51766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Las acciones preventivas son aquellas acciones que se realizan en los Centros Emergencia Mujer con la finalidad de prevenir la violencia y promover una cultura de paz, están conformadas por todas aquellas actividades de carácter preventivo que se organizan y realizan a través de los/as profesionales de prevención.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4835407" cy="685801"/>
    <xdr:pic>
      <xdr:nvPicPr>
        <xdr:cNvPr id="24" name="Imagen 23" descr="Texto&#10;&#10;Descripción generada automáticamente con confianza media">
          <a:extLst>
            <a:ext uri="{FF2B5EF4-FFF2-40B4-BE49-F238E27FC236}">
              <a16:creationId xmlns:a16="http://schemas.microsoft.com/office/drawing/2014/main" id="{E2122FC5-837A-451F-8A27-05000165B1F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9550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952497</xdr:colOff>
      <xdr:row>15</xdr:row>
      <xdr:rowOff>110678</xdr:rowOff>
    </xdr:from>
    <xdr:to>
      <xdr:col>12</xdr:col>
      <xdr:colOff>104775</xdr:colOff>
      <xdr:row>16</xdr:row>
      <xdr:rowOff>224102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6389069-27C5-4F4C-8B12-E2414A37C30B}"/>
            </a:ext>
          </a:extLst>
        </xdr:cNvPr>
        <xdr:cNvGrpSpPr/>
      </xdr:nvGrpSpPr>
      <xdr:grpSpPr>
        <a:xfrm>
          <a:off x="7328644" y="3618119"/>
          <a:ext cx="2581278" cy="494424"/>
          <a:chOff x="1143435" y="8232003"/>
          <a:chExt cx="4807087" cy="424044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033F39E5-DC62-CACE-9875-52818F611FEE}"/>
              </a:ext>
            </a:extLst>
          </xdr:cNvPr>
          <xdr:cNvSpPr/>
        </xdr:nvSpPr>
        <xdr:spPr>
          <a:xfrm>
            <a:off x="2792983" y="8232003"/>
            <a:ext cx="3157539" cy="42404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mes</a:t>
            </a:r>
          </a:p>
        </xdr:txBody>
      </xdr:sp>
      <xdr:sp macro="" textlink="">
        <xdr:nvSpPr>
          <xdr:cNvPr id="27" name="Rectángulo 51">
            <a:extLst>
              <a:ext uri="{FF2B5EF4-FFF2-40B4-BE49-F238E27FC236}">
                <a16:creationId xmlns:a16="http://schemas.microsoft.com/office/drawing/2014/main" id="{14935214-E7F1-FDAF-8867-B4D87C09C895}"/>
              </a:ext>
            </a:extLst>
          </xdr:cNvPr>
          <xdr:cNvSpPr/>
        </xdr:nvSpPr>
        <xdr:spPr>
          <a:xfrm>
            <a:off x="1143435" y="8232011"/>
            <a:ext cx="1947337" cy="29738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</a:t>
            </a:r>
          </a:p>
        </xdr:txBody>
      </xdr:sp>
    </xdr:grpSp>
    <xdr:clientData/>
  </xdr:twoCellAnchor>
  <xdr:twoCellAnchor>
    <xdr:from>
      <xdr:col>9</xdr:col>
      <xdr:colOff>9976</xdr:colOff>
      <xdr:row>32</xdr:row>
      <xdr:rowOff>18167</xdr:rowOff>
    </xdr:from>
    <xdr:to>
      <xdr:col>17</xdr:col>
      <xdr:colOff>0</xdr:colOff>
      <xdr:row>33</xdr:row>
      <xdr:rowOff>170947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DCF78D54-1743-403B-A6F0-0F93B786E3C4}"/>
            </a:ext>
          </a:extLst>
        </xdr:cNvPr>
        <xdr:cNvGrpSpPr/>
      </xdr:nvGrpSpPr>
      <xdr:grpSpPr>
        <a:xfrm>
          <a:off x="7338623" y="8288108"/>
          <a:ext cx="7195406" cy="421721"/>
          <a:chOff x="1143435" y="8232011"/>
          <a:chExt cx="11589129" cy="356856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4832C4ED-631E-8433-8FA6-D8EC9CF5B720}"/>
              </a:ext>
            </a:extLst>
          </xdr:cNvPr>
          <xdr:cNvSpPr/>
        </xdr:nvSpPr>
        <xdr:spPr>
          <a:xfrm>
            <a:off x="2792986" y="8232011"/>
            <a:ext cx="9939578" cy="35685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por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estrategias</a:t>
            </a:r>
            <a:r>
              <a:rPr lang="es-PE" sz="11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/1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mes</a:t>
            </a:r>
          </a:p>
        </xdr:txBody>
      </xdr:sp>
      <xdr:sp macro="" textlink="">
        <xdr:nvSpPr>
          <xdr:cNvPr id="30" name="Rectángulo 51">
            <a:extLst>
              <a:ext uri="{FF2B5EF4-FFF2-40B4-BE49-F238E27FC236}">
                <a16:creationId xmlns:a16="http://schemas.microsoft.com/office/drawing/2014/main" id="{9B56CA8D-DD61-E943-1C9D-AB2BC1D5885E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</a:t>
            </a:r>
          </a:p>
        </xdr:txBody>
      </xdr:sp>
    </xdr:grpSp>
    <xdr:clientData/>
  </xdr:twoCellAnchor>
  <xdr:twoCellAnchor>
    <xdr:from>
      <xdr:col>1</xdr:col>
      <xdr:colOff>27588</xdr:colOff>
      <xdr:row>147</xdr:row>
      <xdr:rowOff>148902</xdr:rowOff>
    </xdr:from>
    <xdr:to>
      <xdr:col>5</xdr:col>
      <xdr:colOff>27214</xdr:colOff>
      <xdr:row>149</xdr:row>
      <xdr:rowOff>220643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BFDD70A7-E84E-4012-904B-F8854EC987F2}"/>
            </a:ext>
          </a:extLst>
        </xdr:cNvPr>
        <xdr:cNvGrpSpPr/>
      </xdr:nvGrpSpPr>
      <xdr:grpSpPr>
        <a:xfrm>
          <a:off x="128441" y="43257931"/>
          <a:ext cx="3350185" cy="486359"/>
          <a:chOff x="17678401" y="92174291"/>
          <a:chExt cx="1803679" cy="385779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0E7535A4-03EA-B79A-C271-EF3DD8FDDBF5}"/>
              </a:ext>
            </a:extLst>
          </xdr:cNvPr>
          <xdr:cNvSpPr/>
        </xdr:nvSpPr>
        <xdr:spPr>
          <a:xfrm>
            <a:off x="18309341" y="92174291"/>
            <a:ext cx="1172739" cy="38577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informadas, por sexo según mes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Rectángulo 51">
            <a:extLst>
              <a:ext uri="{FF2B5EF4-FFF2-40B4-BE49-F238E27FC236}">
                <a16:creationId xmlns:a16="http://schemas.microsoft.com/office/drawing/2014/main" id="{D770B500-BDDB-4010-3F59-A6329AC00BEE}"/>
              </a:ext>
            </a:extLst>
          </xdr:cNvPr>
          <xdr:cNvSpPr/>
        </xdr:nvSpPr>
        <xdr:spPr>
          <a:xfrm>
            <a:off x="17678401" y="92174291"/>
            <a:ext cx="730352" cy="23774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N°10</a:t>
            </a:r>
          </a:p>
        </xdr:txBody>
      </xdr:sp>
    </xdr:grpSp>
    <xdr:clientData/>
  </xdr:twoCellAnchor>
  <xdr:twoCellAnchor>
    <xdr:from>
      <xdr:col>9</xdr:col>
      <xdr:colOff>3118</xdr:colOff>
      <xdr:row>49</xdr:row>
      <xdr:rowOff>35681</xdr:rowOff>
    </xdr:from>
    <xdr:to>
      <xdr:col>16</xdr:col>
      <xdr:colOff>76200</xdr:colOff>
      <xdr:row>49</xdr:row>
      <xdr:rowOff>315686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D31D9A52-C9D7-4C2F-92A3-5B4AC9411B04}"/>
            </a:ext>
          </a:extLst>
        </xdr:cNvPr>
        <xdr:cNvGrpSpPr/>
      </xdr:nvGrpSpPr>
      <xdr:grpSpPr>
        <a:xfrm>
          <a:off x="7331765" y="12944857"/>
          <a:ext cx="6449229" cy="280005"/>
          <a:chOff x="1143435" y="8232011"/>
          <a:chExt cx="9857104" cy="268169"/>
        </a:xfrm>
      </xdr:grpSpPr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7A59756F-6D8D-43F4-0800-E32AE4ABC731}"/>
              </a:ext>
            </a:extLst>
          </xdr:cNvPr>
          <xdr:cNvSpPr/>
        </xdr:nvSpPr>
        <xdr:spPr>
          <a:xfrm>
            <a:off x="2792985" y="8232012"/>
            <a:ext cx="8207554" cy="268168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participación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Programa Nacional Aurora</a:t>
            </a:r>
          </a:p>
        </xdr:txBody>
      </xdr:sp>
      <xdr:sp macro="" textlink="">
        <xdr:nvSpPr>
          <xdr:cNvPr id="36" name="Rectángulo 51">
            <a:extLst>
              <a:ext uri="{FF2B5EF4-FFF2-40B4-BE49-F238E27FC236}">
                <a16:creationId xmlns:a16="http://schemas.microsoft.com/office/drawing/2014/main" id="{11E7F362-658F-6559-C7C1-D902CBCD1740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N°4</a:t>
            </a:r>
          </a:p>
        </xdr:txBody>
      </xdr:sp>
    </xdr:grpSp>
    <xdr:clientData/>
  </xdr:twoCellAnchor>
  <xdr:twoCellAnchor>
    <xdr:from>
      <xdr:col>9</xdr:col>
      <xdr:colOff>0</xdr:colOff>
      <xdr:row>55</xdr:row>
      <xdr:rowOff>283160</xdr:rowOff>
    </xdr:from>
    <xdr:to>
      <xdr:col>13</xdr:col>
      <xdr:colOff>0</xdr:colOff>
      <xdr:row>57</xdr:row>
      <xdr:rowOff>260169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6DD38000-291C-4442-ABD8-713E6B5CC2C2}"/>
            </a:ext>
          </a:extLst>
        </xdr:cNvPr>
        <xdr:cNvGrpSpPr/>
      </xdr:nvGrpSpPr>
      <xdr:grpSpPr>
        <a:xfrm>
          <a:off x="7328647" y="14828395"/>
          <a:ext cx="3507441" cy="694186"/>
          <a:chOff x="1143435" y="8232011"/>
          <a:chExt cx="5774558" cy="614597"/>
        </a:xfrm>
      </xdr:grpSpPr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16C8BAF6-3A42-5A22-A46D-CC1B30C3A270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Institución con la que se Coorganizó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Rectángulo 51">
            <a:extLst>
              <a:ext uri="{FF2B5EF4-FFF2-40B4-BE49-F238E27FC236}">
                <a16:creationId xmlns:a16="http://schemas.microsoft.com/office/drawing/2014/main" id="{2BA0A22C-7ACB-C8A9-279B-8A674B8A22CF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N°5</a:t>
            </a:r>
          </a:p>
        </xdr:txBody>
      </xdr:sp>
    </xdr:grpSp>
    <xdr:clientData/>
  </xdr:twoCellAnchor>
  <xdr:twoCellAnchor>
    <xdr:from>
      <xdr:col>14</xdr:col>
      <xdr:colOff>47857</xdr:colOff>
      <xdr:row>55</xdr:row>
      <xdr:rowOff>284554</xdr:rowOff>
    </xdr:from>
    <xdr:to>
      <xdr:col>18</xdr:col>
      <xdr:colOff>1393</xdr:colOff>
      <xdr:row>57</xdr:row>
      <xdr:rowOff>261563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AF6D3368-15A7-4639-8E0E-B55BE55EB1D9}"/>
            </a:ext>
          </a:extLst>
        </xdr:cNvPr>
        <xdr:cNvGrpSpPr/>
      </xdr:nvGrpSpPr>
      <xdr:grpSpPr>
        <a:xfrm>
          <a:off x="11914886" y="14829789"/>
          <a:ext cx="3360125" cy="694186"/>
          <a:chOff x="1143435" y="8232011"/>
          <a:chExt cx="5774558" cy="614597"/>
        </a:xfrm>
      </xdr:grpSpPr>
      <xdr:sp macro="" textlink="">
        <xdr:nvSpPr>
          <xdr:cNvPr id="41" name="Rectángulo 40">
            <a:extLst>
              <a:ext uri="{FF2B5EF4-FFF2-40B4-BE49-F238E27FC236}">
                <a16:creationId xmlns:a16="http://schemas.microsoft.com/office/drawing/2014/main" id="{0238C2A5-7161-0AD5-945F-65AA2CAA0425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Acciones preventivas según Institución que invitó al PN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Aurora</a:t>
            </a:r>
          </a:p>
        </xdr:txBody>
      </xdr:sp>
      <xdr:sp macro="" textlink="">
        <xdr:nvSpPr>
          <xdr:cNvPr id="42" name="Rectángulo 51">
            <a:extLst>
              <a:ext uri="{FF2B5EF4-FFF2-40B4-BE49-F238E27FC236}">
                <a16:creationId xmlns:a16="http://schemas.microsoft.com/office/drawing/2014/main" id="{36939DD3-2588-91C1-DA3E-EFB5C7690526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N°6</a:t>
            </a:r>
          </a:p>
        </xdr:txBody>
      </xdr:sp>
    </xdr:grpSp>
    <xdr:clientData/>
  </xdr:twoCellAnchor>
  <xdr:twoCellAnchor>
    <xdr:from>
      <xdr:col>10</xdr:col>
      <xdr:colOff>92928</xdr:colOff>
      <xdr:row>52</xdr:row>
      <xdr:rowOff>129964</xdr:rowOff>
    </xdr:from>
    <xdr:to>
      <xdr:col>11</xdr:col>
      <xdr:colOff>1</xdr:colOff>
      <xdr:row>55</xdr:row>
      <xdr:rowOff>188043</xdr:rowOff>
    </xdr:to>
    <xdr:cxnSp macro="">
      <xdr:nvCxnSpPr>
        <xdr:cNvPr id="43" name="Conector: angular 42">
          <a:extLst>
            <a:ext uri="{FF2B5EF4-FFF2-40B4-BE49-F238E27FC236}">
              <a16:creationId xmlns:a16="http://schemas.microsoft.com/office/drawing/2014/main" id="{E55B8E49-7EB5-43C0-9B29-EFB601A5978A}"/>
            </a:ext>
          </a:extLst>
        </xdr:cNvPr>
        <xdr:cNvCxnSpPr/>
      </xdr:nvCxnSpPr>
      <xdr:spPr>
        <a:xfrm rot="5400000">
          <a:off x="8337512" y="13945280"/>
          <a:ext cx="762929" cy="678598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576944</xdr:colOff>
      <xdr:row>53</xdr:row>
      <xdr:rowOff>174170</xdr:rowOff>
    </xdr:from>
    <xdr:to>
      <xdr:col>16</xdr:col>
      <xdr:colOff>117555</xdr:colOff>
      <xdr:row>55</xdr:row>
      <xdr:rowOff>189436</xdr:rowOff>
    </xdr:to>
    <xdr:cxnSp macro="">
      <xdr:nvCxnSpPr>
        <xdr:cNvPr id="44" name="Conector: angular 43">
          <a:extLst>
            <a:ext uri="{FF2B5EF4-FFF2-40B4-BE49-F238E27FC236}">
              <a16:creationId xmlns:a16="http://schemas.microsoft.com/office/drawing/2014/main" id="{97420729-56FA-4884-AB69-7E84B6AF5E2B}"/>
            </a:ext>
          </a:extLst>
        </xdr:cNvPr>
        <xdr:cNvCxnSpPr/>
      </xdr:nvCxnSpPr>
      <xdr:spPr>
        <a:xfrm rot="16200000" flipH="1">
          <a:off x="13374579" y="14227510"/>
          <a:ext cx="491516" cy="388336"/>
        </a:xfrm>
        <a:prstGeom prst="bentConnector3">
          <a:avLst>
            <a:gd name="adj1" fmla="val -3411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759822</xdr:colOff>
      <xdr:row>80</xdr:row>
      <xdr:rowOff>118651</xdr:rowOff>
    </xdr:from>
    <xdr:to>
      <xdr:col>14</xdr:col>
      <xdr:colOff>976720</xdr:colOff>
      <xdr:row>81</xdr:row>
      <xdr:rowOff>332832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71AD2385-C6C6-46D5-8419-1FC797186DEA}"/>
            </a:ext>
          </a:extLst>
        </xdr:cNvPr>
        <xdr:cNvGrpSpPr/>
      </xdr:nvGrpSpPr>
      <xdr:grpSpPr>
        <a:xfrm>
          <a:off x="8088469" y="23886327"/>
          <a:ext cx="4755280" cy="583976"/>
          <a:chOff x="1143436" y="8232011"/>
          <a:chExt cx="6052849" cy="528711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AEB2E91B-C74A-0BE5-B7F6-076F7EA271BE}"/>
              </a:ext>
            </a:extLst>
          </xdr:cNvPr>
          <xdr:cNvSpPr/>
        </xdr:nvSpPr>
        <xdr:spPr>
          <a:xfrm>
            <a:off x="2343571" y="8243760"/>
            <a:ext cx="4852714" cy="516962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a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cciones preventivas del año 2024 en relación al año 2023 para el mismo periodo</a:t>
            </a:r>
            <a:endPara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Rectángulo 51">
            <a:extLst>
              <a:ext uri="{FF2B5EF4-FFF2-40B4-BE49-F238E27FC236}">
                <a16:creationId xmlns:a16="http://schemas.microsoft.com/office/drawing/2014/main" id="{B29611DB-37B5-C5EB-50B5-612741AB6B00}"/>
              </a:ext>
            </a:extLst>
          </xdr:cNvPr>
          <xdr:cNvSpPr/>
        </xdr:nvSpPr>
        <xdr:spPr>
          <a:xfrm>
            <a:off x="1143436" y="8232011"/>
            <a:ext cx="1356674" cy="24673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N°8</a:t>
            </a:r>
          </a:p>
        </xdr:txBody>
      </xdr:sp>
    </xdr:grpSp>
    <xdr:clientData/>
  </xdr:twoCellAnchor>
  <xdr:twoCellAnchor>
    <xdr:from>
      <xdr:col>9</xdr:col>
      <xdr:colOff>758595</xdr:colOff>
      <xdr:row>96</xdr:row>
      <xdr:rowOff>233367</xdr:rowOff>
    </xdr:from>
    <xdr:to>
      <xdr:col>15</xdr:col>
      <xdr:colOff>178591</xdr:colOff>
      <xdr:row>99</xdr:row>
      <xdr:rowOff>107159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9E226AA3-DE64-466C-B197-039612895F9C}"/>
            </a:ext>
          </a:extLst>
        </xdr:cNvPr>
        <xdr:cNvSpPr txBox="1"/>
      </xdr:nvSpPr>
      <xdr:spPr>
        <a:xfrm>
          <a:off x="8092845" y="29341767"/>
          <a:ext cx="4934971" cy="873917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Respecto del número de acciones preventivas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nivel nacional, se observa un incremento de 5,2 puntos porcentuales de enero a agosto de 2024 frente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registrado en el mismo periodo del año anterior.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0</xdr:colOff>
      <xdr:row>234</xdr:row>
      <xdr:rowOff>201724</xdr:rowOff>
    </xdr:from>
    <xdr:to>
      <xdr:col>9</xdr:col>
      <xdr:colOff>0</xdr:colOff>
      <xdr:row>236</xdr:row>
      <xdr:rowOff>212911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B30643D3-8E18-4D16-8B3B-5C0FB92FC4FB}"/>
            </a:ext>
          </a:extLst>
        </xdr:cNvPr>
        <xdr:cNvGrpSpPr/>
      </xdr:nvGrpSpPr>
      <xdr:grpSpPr>
        <a:xfrm>
          <a:off x="100853" y="64557106"/>
          <a:ext cx="7227794" cy="481834"/>
          <a:chOff x="0" y="8335704"/>
          <a:chExt cx="9155207" cy="208032"/>
        </a:xfrm>
      </xdr:grpSpPr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6A9D63D7-C5B2-3C73-4D57-AB2C3C571C7F}"/>
              </a:ext>
            </a:extLst>
          </xdr:cNvPr>
          <xdr:cNvSpPr/>
        </xdr:nvSpPr>
        <xdr:spPr>
          <a:xfrm>
            <a:off x="1499497" y="8335712"/>
            <a:ext cx="7655710" cy="20802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temática principal</a:t>
            </a:r>
          </a:p>
        </xdr:txBody>
      </xdr:sp>
      <xdr:sp macro="" textlink="">
        <xdr:nvSpPr>
          <xdr:cNvPr id="51" name="Rectángulo 51">
            <a:extLst>
              <a:ext uri="{FF2B5EF4-FFF2-40B4-BE49-F238E27FC236}">
                <a16:creationId xmlns:a16="http://schemas.microsoft.com/office/drawing/2014/main" id="{72B8B2FC-91EA-6ED6-293B-5C4459C3009E}"/>
              </a:ext>
            </a:extLst>
          </xdr:cNvPr>
          <xdr:cNvSpPr/>
        </xdr:nvSpPr>
        <xdr:spPr>
          <a:xfrm>
            <a:off x="0" y="8335704"/>
            <a:ext cx="1762297" cy="1201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N°15</a:t>
            </a:r>
          </a:p>
        </xdr:txBody>
      </xdr:sp>
    </xdr:grpSp>
    <xdr:clientData/>
  </xdr:twoCellAnchor>
  <xdr:twoCellAnchor>
    <xdr:from>
      <xdr:col>11</xdr:col>
      <xdr:colOff>7202</xdr:colOff>
      <xdr:row>271</xdr:row>
      <xdr:rowOff>116853</xdr:rowOff>
    </xdr:from>
    <xdr:to>
      <xdr:col>15</xdr:col>
      <xdr:colOff>847724</xdr:colOff>
      <xdr:row>273</xdr:row>
      <xdr:rowOff>115260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EED1D619-42B9-4C27-9191-A146EE24BE44}"/>
            </a:ext>
          </a:extLst>
        </xdr:cNvPr>
        <xdr:cNvGrpSpPr/>
      </xdr:nvGrpSpPr>
      <xdr:grpSpPr>
        <a:xfrm>
          <a:off x="9061555" y="76126353"/>
          <a:ext cx="4639316" cy="648348"/>
          <a:chOff x="1641445" y="8232011"/>
          <a:chExt cx="5020261" cy="552205"/>
        </a:xfrm>
      </xdr:grpSpPr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A1F765D2-BBE0-C83A-08EA-732BE2B9C6C0}"/>
              </a:ext>
            </a:extLst>
          </xdr:cNvPr>
          <xdr:cNvSpPr/>
        </xdr:nvSpPr>
        <xdr:spPr>
          <a:xfrm>
            <a:off x="2918571" y="8232011"/>
            <a:ext cx="3743135" cy="5522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personas informadas del año 2024 en relación al año 2023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" name="Rectángulo 51">
            <a:extLst>
              <a:ext uri="{FF2B5EF4-FFF2-40B4-BE49-F238E27FC236}">
                <a16:creationId xmlns:a16="http://schemas.microsoft.com/office/drawing/2014/main" id="{435C91EF-ADB0-AC73-A725-B16CFB99A5F6}"/>
              </a:ext>
            </a:extLst>
          </xdr:cNvPr>
          <xdr:cNvSpPr/>
        </xdr:nvSpPr>
        <xdr:spPr>
          <a:xfrm>
            <a:off x="1641445" y="8232011"/>
            <a:ext cx="1482656" cy="24159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N°18</a:t>
            </a:r>
          </a:p>
        </xdr:txBody>
      </xdr:sp>
    </xdr:grpSp>
    <xdr:clientData/>
  </xdr:twoCellAnchor>
  <xdr:twoCellAnchor>
    <xdr:from>
      <xdr:col>10</xdr:col>
      <xdr:colOff>656104</xdr:colOff>
      <xdr:row>288</xdr:row>
      <xdr:rowOff>46223</xdr:rowOff>
    </xdr:from>
    <xdr:to>
      <xdr:col>16</xdr:col>
      <xdr:colOff>190500</xdr:colOff>
      <xdr:row>291</xdr:row>
      <xdr:rowOff>59531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85730D24-53B0-458D-AC8E-74781B0B2215}"/>
            </a:ext>
          </a:extLst>
        </xdr:cNvPr>
        <xdr:cNvSpPr txBox="1"/>
      </xdr:nvSpPr>
      <xdr:spPr>
        <a:xfrm>
          <a:off x="8942854" y="81618323"/>
          <a:ext cx="4944596" cy="984858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>
              <a:solidFill>
                <a:sysClr val="windowText" lastClr="000000"/>
              </a:solidFill>
            </a:rPr>
            <a:t>Respecto del número de personas informadas en las acciones preventivas a nivel nacional, se observa un incremento de 23,5 puntos porcentuales de</a:t>
          </a:r>
          <a:r>
            <a:rPr lang="es-PE" sz="1100" baseline="0">
              <a:solidFill>
                <a:sysClr val="windowText" lastClr="000000"/>
              </a:solidFill>
            </a:rPr>
            <a:t> enero a</a:t>
          </a:r>
          <a:r>
            <a:rPr lang="es-PE" sz="1100">
              <a:solidFill>
                <a:sysClr val="windowText" lastClr="000000"/>
              </a:solidFill>
            </a:rPr>
            <a:t> agosto de 2024 frente a lo registrado en el mismo periodo del año anterior.</a:t>
          </a:r>
        </a:p>
      </xdr:txBody>
    </xdr:sp>
    <xdr:clientData/>
  </xdr:twoCellAnchor>
  <xdr:oneCellAnchor>
    <xdr:from>
      <xdr:col>11</xdr:col>
      <xdr:colOff>628164</xdr:colOff>
      <xdr:row>156</xdr:row>
      <xdr:rowOff>55930</xdr:rowOff>
    </xdr:from>
    <xdr:ext cx="360045" cy="836930"/>
    <xdr:pic>
      <xdr:nvPicPr>
        <xdr:cNvPr id="56" name="Imagen 55">
          <a:extLst>
            <a:ext uri="{FF2B5EF4-FFF2-40B4-BE49-F238E27FC236}">
              <a16:creationId xmlns:a16="http://schemas.microsoft.com/office/drawing/2014/main" id="{028CCD9C-C6D9-4214-AD6D-73574AE596C5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439" y="4555685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798619</xdr:colOff>
      <xdr:row>155</xdr:row>
      <xdr:rowOff>41793</xdr:rowOff>
    </xdr:from>
    <xdr:ext cx="380999" cy="836930"/>
    <xdr:pic>
      <xdr:nvPicPr>
        <xdr:cNvPr id="57" name="Imagen 56" descr="Dibujo en blanco y negro&#10;&#10;Descripción generada automáticamente con confianza media">
          <a:extLst>
            <a:ext uri="{FF2B5EF4-FFF2-40B4-BE49-F238E27FC236}">
              <a16:creationId xmlns:a16="http://schemas.microsoft.com/office/drawing/2014/main" id="{E17EFC59-6194-4457-A5C8-D597DB75631B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8694" y="45285543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13207</xdr:colOff>
      <xdr:row>234</xdr:row>
      <xdr:rowOff>173211</xdr:rowOff>
    </xdr:from>
    <xdr:to>
      <xdr:col>18</xdr:col>
      <xdr:colOff>0</xdr:colOff>
      <xdr:row>236</xdr:row>
      <xdr:rowOff>179292</xdr:rowOff>
    </xdr:to>
    <xdr:grpSp>
      <xdr:nvGrpSpPr>
        <xdr:cNvPr id="58" name="Grupo 57">
          <a:extLst>
            <a:ext uri="{FF2B5EF4-FFF2-40B4-BE49-F238E27FC236}">
              <a16:creationId xmlns:a16="http://schemas.microsoft.com/office/drawing/2014/main" id="{5B7F9EA4-453D-4618-B464-BD7BE80A648A}"/>
            </a:ext>
          </a:extLst>
        </xdr:cNvPr>
        <xdr:cNvGrpSpPr/>
      </xdr:nvGrpSpPr>
      <xdr:grpSpPr>
        <a:xfrm>
          <a:off x="9067560" y="64528593"/>
          <a:ext cx="6206058" cy="476728"/>
          <a:chOff x="0" y="8335704"/>
          <a:chExt cx="7926809" cy="208235"/>
        </a:xfrm>
      </xdr:grpSpPr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60A43A22-D6B7-398B-17A1-1C7E44CA602F}"/>
              </a:ext>
            </a:extLst>
          </xdr:cNvPr>
          <xdr:cNvSpPr/>
        </xdr:nvSpPr>
        <xdr:spPr>
          <a:xfrm>
            <a:off x="1184830" y="8337348"/>
            <a:ext cx="6741979" cy="2065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tipo de acción preventiva</a:t>
            </a:r>
            <a:r>
              <a:rPr lang="es-PE" sz="1200" baseline="300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/3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" name="Rectángulo 51">
            <a:extLst>
              <a:ext uri="{FF2B5EF4-FFF2-40B4-BE49-F238E27FC236}">
                <a16:creationId xmlns:a16="http://schemas.microsoft.com/office/drawing/2014/main" id="{64B876A5-2B1C-AE7E-BBFB-05B1347E9546}"/>
              </a:ext>
            </a:extLst>
          </xdr:cNvPr>
          <xdr:cNvSpPr/>
        </xdr:nvSpPr>
        <xdr:spPr>
          <a:xfrm>
            <a:off x="0" y="8335704"/>
            <a:ext cx="1389430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N°16</a:t>
            </a:r>
          </a:p>
        </xdr:txBody>
      </xdr:sp>
    </xdr:grpSp>
    <xdr:clientData/>
  </xdr:twoCellAnchor>
  <xdr:twoCellAnchor>
    <xdr:from>
      <xdr:col>10</xdr:col>
      <xdr:colOff>649539</xdr:colOff>
      <xdr:row>258</xdr:row>
      <xdr:rowOff>21133</xdr:rowOff>
    </xdr:from>
    <xdr:to>
      <xdr:col>17</xdr:col>
      <xdr:colOff>559494</xdr:colOff>
      <xdr:row>270</xdr:row>
      <xdr:rowOff>85647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4CA81348-9DC0-4ABA-9629-2095A4FC0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762000</xdr:colOff>
      <xdr:row>249</xdr:row>
      <xdr:rowOff>168891</xdr:rowOff>
    </xdr:from>
    <xdr:to>
      <xdr:col>16</xdr:col>
      <xdr:colOff>793217</xdr:colOff>
      <xdr:row>251</xdr:row>
      <xdr:rowOff>53472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165E5AD2-99D8-4511-B5C8-09C5A3931998}"/>
            </a:ext>
          </a:extLst>
        </xdr:cNvPr>
        <xdr:cNvGrpSpPr/>
      </xdr:nvGrpSpPr>
      <xdr:grpSpPr>
        <a:xfrm>
          <a:off x="9043147" y="69029038"/>
          <a:ext cx="5454864" cy="534522"/>
          <a:chOff x="0" y="8335704"/>
          <a:chExt cx="7721339" cy="190127"/>
        </a:xfrm>
      </xdr:grpSpPr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103BA6DC-0184-3B41-8AF4-5041D2272D29}"/>
              </a:ext>
            </a:extLst>
          </xdr:cNvPr>
          <xdr:cNvSpPr/>
        </xdr:nvSpPr>
        <xdr:spPr>
          <a:xfrm>
            <a:off x="1445763" y="8337348"/>
            <a:ext cx="6275576" cy="18848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sexo, según área donde se realizó la acción preventiva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" name="Rectángulo 51">
            <a:extLst>
              <a:ext uri="{FF2B5EF4-FFF2-40B4-BE49-F238E27FC236}">
                <a16:creationId xmlns:a16="http://schemas.microsoft.com/office/drawing/2014/main" id="{1501A11C-97A5-5643-E318-97BA83FCA223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N°17</a:t>
            </a:r>
          </a:p>
        </xdr:txBody>
      </xdr:sp>
    </xdr:grpSp>
    <xdr:clientData/>
  </xdr:twoCellAnchor>
  <xdr:twoCellAnchor>
    <xdr:from>
      <xdr:col>12</xdr:col>
      <xdr:colOff>610640</xdr:colOff>
      <xdr:row>94</xdr:row>
      <xdr:rowOff>175872</xdr:rowOff>
    </xdr:from>
    <xdr:to>
      <xdr:col>13</xdr:col>
      <xdr:colOff>9205</xdr:colOff>
      <xdr:row>96</xdr:row>
      <xdr:rowOff>34881</xdr:rowOff>
    </xdr:to>
    <xdr:sp macro="" textlink="">
      <xdr:nvSpPr>
        <xdr:cNvPr id="65" name="Flecha: hacia abajo 64">
          <a:extLst>
            <a:ext uri="{FF2B5EF4-FFF2-40B4-BE49-F238E27FC236}">
              <a16:creationId xmlns:a16="http://schemas.microsoft.com/office/drawing/2014/main" id="{52D28A5C-2F89-42FB-9B41-B384DFA70FED}"/>
            </a:ext>
          </a:extLst>
        </xdr:cNvPr>
        <xdr:cNvSpPr/>
      </xdr:nvSpPr>
      <xdr:spPr>
        <a:xfrm>
          <a:off x="10421390" y="28617522"/>
          <a:ext cx="427265" cy="52575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12</xdr:col>
      <xdr:colOff>320468</xdr:colOff>
      <xdr:row>93</xdr:row>
      <xdr:rowOff>186778</xdr:rowOff>
    </xdr:from>
    <xdr:ext cx="1009828" cy="264560"/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B14987A6-EA21-4BCD-BBBF-236ABCDFCBC3}"/>
            </a:ext>
          </a:extLst>
        </xdr:cNvPr>
        <xdr:cNvSpPr txBox="1"/>
      </xdr:nvSpPr>
      <xdr:spPr>
        <a:xfrm>
          <a:off x="10131218" y="28295053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8</xdr:col>
      <xdr:colOff>949777</xdr:colOff>
      <xdr:row>45</xdr:row>
      <xdr:rowOff>89454</xdr:rowOff>
    </xdr:from>
    <xdr:to>
      <xdr:col>16</xdr:col>
      <xdr:colOff>833027</xdr:colOff>
      <xdr:row>48</xdr:row>
      <xdr:rowOff>87774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A235ABAA-6699-4232-BD58-548B4C343094}"/>
            </a:ext>
          </a:extLst>
        </xdr:cNvPr>
        <xdr:cNvSpPr txBox="1"/>
      </xdr:nvSpPr>
      <xdr:spPr>
        <a:xfrm>
          <a:off x="7331527" y="11795679"/>
          <a:ext cx="7198450" cy="79842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/1 Estrategia comunitaria: </a:t>
          </a:r>
          <a:r>
            <a:rPr lang="es-PE" sz="800" b="0">
              <a:solidFill>
                <a:sysClr val="windowText" lastClr="000000"/>
              </a:solidFill>
            </a:rPr>
            <a:t>Estrategia integral que fortalece la participación comunitaria y la articulación institucional.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educativa: </a:t>
          </a:r>
          <a:r>
            <a:rPr lang="es-PE" sz="800" b="0">
              <a:solidFill>
                <a:sysClr val="windowText" lastClr="000000"/>
              </a:solidFill>
            </a:rPr>
            <a:t>Busca contribuir con el desarrollo de competencias socio afectivas en los/las estudiantes</a:t>
          </a:r>
          <a:r>
            <a:rPr lang="es-PE" sz="800" b="1">
              <a:solidFill>
                <a:sysClr val="windowText" lastClr="000000"/>
              </a:solidFill>
            </a:rPr>
            <a:t>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comunicacional: </a:t>
          </a:r>
          <a:r>
            <a:rPr lang="es-PE" sz="800" b="0">
              <a:solidFill>
                <a:sysClr val="windowText" lastClr="000000"/>
              </a:solidFill>
            </a:rPr>
            <a:t>Se entrega a través de medios de comunicación masivos (radio, televisión, periódicos, redes sociales). </a:t>
          </a:r>
        </a:p>
        <a:p>
          <a:r>
            <a:rPr lang="es-PE" sz="800" b="1">
              <a:solidFill>
                <a:sysClr val="windowText" lastClr="000000"/>
              </a:solidFill>
            </a:rPr>
            <a:t>     Acciones transversales: </a:t>
          </a:r>
          <a:r>
            <a:rPr lang="es-PE" sz="800" b="0">
              <a:solidFill>
                <a:sysClr val="windowText" lastClr="000000"/>
              </a:solidFill>
            </a:rPr>
            <a:t>Son acciones que se realizan para designar a todo aquello que atraviese a las diferentes intervenciones preventivas.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PPoR: </a:t>
          </a:r>
          <a:r>
            <a:rPr lang="es-PE" sz="800" b="0">
              <a:solidFill>
                <a:sysClr val="windowText" lastClr="000000"/>
              </a:solidFill>
            </a:rPr>
            <a:t>Programa Presupuestal Orientado a Resultados.</a:t>
          </a:r>
        </a:p>
      </xdr:txBody>
    </xdr:sp>
    <xdr:clientData/>
  </xdr:twoCellAnchor>
  <xdr:twoCellAnchor>
    <xdr:from>
      <xdr:col>1</xdr:col>
      <xdr:colOff>0</xdr:colOff>
      <xdr:row>71</xdr:row>
      <xdr:rowOff>118117</xdr:rowOff>
    </xdr:from>
    <xdr:to>
      <xdr:col>7</xdr:col>
      <xdr:colOff>930088</xdr:colOff>
      <xdr:row>72</xdr:row>
      <xdr:rowOff>109066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70FBCDC8-BE33-43FF-8438-6C0A1634392A}"/>
            </a:ext>
          </a:extLst>
        </xdr:cNvPr>
        <xdr:cNvSpPr txBox="1"/>
      </xdr:nvSpPr>
      <xdr:spPr>
        <a:xfrm>
          <a:off x="104775" y="20473042"/>
          <a:ext cx="6254563" cy="3719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</a:rPr>
            <a:t>/2</a:t>
          </a:r>
          <a:r>
            <a:rPr lang="es-PE" sz="800" b="1" baseline="0">
              <a:solidFill>
                <a:sysClr val="windowText" lastClr="000000"/>
              </a:solidFill>
            </a:rPr>
            <a:t> </a:t>
          </a:r>
          <a:r>
            <a:rPr lang="es-PE" sz="800" b="1">
              <a:solidFill>
                <a:sysClr val="windowText" lastClr="000000"/>
              </a:solidFill>
            </a:rPr>
            <a:t>Intervención: </a:t>
          </a:r>
          <a:r>
            <a:rPr lang="es-PE" sz="800" b="0">
              <a:solidFill>
                <a:sysClr val="windowText" lastClr="000000"/>
              </a:solidFill>
            </a:rPr>
            <a:t>Conjunto de acciones dirigidas a identificar, evitar, reducir, regular o eliminar la violencia contra las</a:t>
          </a:r>
          <a:r>
            <a:rPr lang="es-PE" sz="800" b="0" baseline="0">
              <a:solidFill>
                <a:sysClr val="windowText" lastClr="000000"/>
              </a:solidFill>
            </a:rPr>
            <a:t> mujeres, los integrantes del grupo familiar y personas afectadas por violencia sexual.</a:t>
          </a:r>
          <a:endParaRPr lang="es-PE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89648</xdr:colOff>
      <xdr:row>145</xdr:row>
      <xdr:rowOff>67237</xdr:rowOff>
    </xdr:from>
    <xdr:to>
      <xdr:col>17</xdr:col>
      <xdr:colOff>930089</xdr:colOff>
      <xdr:row>147</xdr:row>
      <xdr:rowOff>11206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9A10F0B8-497F-429F-8A3A-9152D4F22D23}"/>
            </a:ext>
          </a:extLst>
        </xdr:cNvPr>
        <xdr:cNvSpPr txBox="1"/>
      </xdr:nvSpPr>
      <xdr:spPr>
        <a:xfrm>
          <a:off x="89648" y="42501112"/>
          <a:ext cx="15175566" cy="6488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Personas Informadas: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Son aquellas personas que participan en alguna acción realizada por el CEM, cuyo objetivo haya sido informar o difundir mensajes preventivos y de los servicios que brindan el Programa Nacional AURORA y/o el MIMP.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stas acciones se caracterizan porque tienen un pauteo informativo que cuenta,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mínimamente, con los siguientes puntos: presentación, problemática que trabajamos, msión y accionar, difusión de servicios e invitación a promover cultura de rechazo de la violencia, además de la temática propia del evento.</a:t>
          </a:r>
        </a:p>
      </xdr:txBody>
    </xdr:sp>
    <xdr:clientData/>
  </xdr:twoCellAnchor>
  <xdr:twoCellAnchor>
    <xdr:from>
      <xdr:col>11</xdr:col>
      <xdr:colOff>0</xdr:colOff>
      <xdr:row>244</xdr:row>
      <xdr:rowOff>22411</xdr:rowOff>
    </xdr:from>
    <xdr:to>
      <xdr:col>17</xdr:col>
      <xdr:colOff>941294</xdr:colOff>
      <xdr:row>247</xdr:row>
      <xdr:rowOff>280147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D2633BA7-AF13-40BF-9617-438ADD071C4F}"/>
            </a:ext>
          </a:extLst>
        </xdr:cNvPr>
        <xdr:cNvSpPr txBox="1"/>
      </xdr:nvSpPr>
      <xdr:spPr>
        <a:xfrm>
          <a:off x="9058275" y="67345111"/>
          <a:ext cx="6208619" cy="12292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/3 </a:t>
          </a:r>
          <a:r>
            <a:rPr lang="es-PE" sz="800" b="1"/>
            <a:t>Sostenida: </a:t>
          </a:r>
          <a:r>
            <a:rPr lang="es-PE" sz="800" b="0"/>
            <a:t>Se denominan así a las intervenciones que tienen un periodo implementación entre dos (2) a tres (3) años ininterrumpidos. </a:t>
          </a:r>
        </a:p>
        <a:p>
          <a:r>
            <a:rPr lang="es-PE" sz="800" b="1"/>
            <a:t>     Breve: </a:t>
          </a:r>
          <a:r>
            <a:rPr lang="es-PE" sz="800" b="0"/>
            <a:t>Se</a:t>
          </a:r>
          <a:r>
            <a:rPr lang="es-PE" sz="800" b="0" baseline="0"/>
            <a:t> </a:t>
          </a:r>
          <a:r>
            <a:rPr lang="es-PE" sz="800" b="0"/>
            <a:t>denominan así al desarrollo de, al menos, un componente de alguna estrategia preventiva por un periodo entre tres (3) a seis (6) meses. </a:t>
          </a:r>
        </a:p>
        <a:p>
          <a:r>
            <a:rPr lang="es-PE" sz="800" b="1"/>
            <a:t>     Asistencia técnica: </a:t>
          </a:r>
          <a:r>
            <a:rPr lang="es-PE" sz="800" b="0"/>
            <a:t>Consiste en un conjunto articulado de acciones para el abordaje de los temas asociados a la violencia hacia la mujer e integrantes del grupo</a:t>
          </a:r>
          <a:r>
            <a:rPr lang="es-PE" sz="800" b="0" baseline="0"/>
            <a:t> </a:t>
          </a:r>
          <a:r>
            <a:rPr lang="es-PE" sz="800" b="0"/>
            <a:t>familiar en los documentos de gestión y lineamientos que tiene la institución.</a:t>
          </a:r>
        </a:p>
        <a:p>
          <a:r>
            <a:rPr lang="es-PE" sz="800" b="1"/>
            <a:t>    A demanda: </a:t>
          </a:r>
          <a:r>
            <a:rPr lang="es-PE" sz="800" b="0"/>
            <a:t>Se refiere a las AP que no forman parten de las estrategias sostenidas ni las intervenciones breves, y que se realizan por efecto de las demandas locales (solicitadas por la población, las instituciones o las autoridades a los CEM), en el marco de las funciones y competencias que tiene el Programa Nacional AURORA.</a:t>
          </a:r>
        </a:p>
      </xdr:txBody>
    </xdr:sp>
    <xdr:clientData/>
  </xdr:twoCellAnchor>
  <xdr:twoCellAnchor>
    <xdr:from>
      <xdr:col>13</xdr:col>
      <xdr:colOff>582169</xdr:colOff>
      <xdr:row>285</xdr:row>
      <xdr:rowOff>243032</xdr:rowOff>
    </xdr:from>
    <xdr:to>
      <xdr:col>14</xdr:col>
      <xdr:colOff>112345</xdr:colOff>
      <xdr:row>287</xdr:row>
      <xdr:rowOff>131959</xdr:rowOff>
    </xdr:to>
    <xdr:sp macro="" textlink="">
      <xdr:nvSpPr>
        <xdr:cNvPr id="71" name="Flecha a la derecha con bandas 9">
          <a:extLst>
            <a:ext uri="{FF2B5EF4-FFF2-40B4-BE49-F238E27FC236}">
              <a16:creationId xmlns:a16="http://schemas.microsoft.com/office/drawing/2014/main" id="{ECE90261-2CDC-446B-84F2-62716740E618}"/>
            </a:ext>
          </a:extLst>
        </xdr:cNvPr>
        <xdr:cNvSpPr/>
      </xdr:nvSpPr>
      <xdr:spPr bwMode="auto">
        <a:xfrm rot="5400000">
          <a:off x="11432743" y="80832458"/>
          <a:ext cx="536627" cy="55887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1">
            <a:lumMod val="6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0</xdr:colOff>
      <xdr:row>108</xdr:row>
      <xdr:rowOff>356044</xdr:rowOff>
    </xdr:from>
    <xdr:to>
      <xdr:col>9</xdr:col>
      <xdr:colOff>22413</xdr:colOff>
      <xdr:row>110</xdr:row>
      <xdr:rowOff>295266</xdr:rowOff>
    </xdr:to>
    <xdr:grpSp>
      <xdr:nvGrpSpPr>
        <xdr:cNvPr id="72" name="Grupo 71">
          <a:extLst>
            <a:ext uri="{FF2B5EF4-FFF2-40B4-BE49-F238E27FC236}">
              <a16:creationId xmlns:a16="http://schemas.microsoft.com/office/drawing/2014/main" id="{7721BAB3-8A2A-4C44-8A5A-78FF14CF5A53}"/>
            </a:ext>
          </a:extLst>
        </xdr:cNvPr>
        <xdr:cNvGrpSpPr/>
      </xdr:nvGrpSpPr>
      <xdr:grpSpPr>
        <a:xfrm>
          <a:off x="100853" y="33603897"/>
          <a:ext cx="7250207" cy="544340"/>
          <a:chOff x="99951" y="8256085"/>
          <a:chExt cx="5572523" cy="405449"/>
        </a:xfrm>
      </xdr:grpSpPr>
      <xdr:sp macro="" textlink="">
        <xdr:nvSpPr>
          <xdr:cNvPr id="73" name="Rectángulo 72">
            <a:extLst>
              <a:ext uri="{FF2B5EF4-FFF2-40B4-BE49-F238E27FC236}">
                <a16:creationId xmlns:a16="http://schemas.microsoft.com/office/drawing/2014/main" id="{7FC6A872-C907-E857-3BD2-236A0928189B}"/>
              </a:ext>
            </a:extLst>
          </xdr:cNvPr>
          <xdr:cNvSpPr/>
        </xdr:nvSpPr>
        <xdr:spPr>
          <a:xfrm>
            <a:off x="1026288" y="8256085"/>
            <a:ext cx="4646186" cy="4054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realizadas por los Centros de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Emergencia Mujer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 los últimos cinco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" name="Rectángulo 51">
            <a:extLst>
              <a:ext uri="{FF2B5EF4-FFF2-40B4-BE49-F238E27FC236}">
                <a16:creationId xmlns:a16="http://schemas.microsoft.com/office/drawing/2014/main" id="{AC0DFAFD-F935-B6DB-0D0C-59B827BF3E25}"/>
              </a:ext>
            </a:extLst>
          </xdr:cNvPr>
          <xdr:cNvSpPr/>
        </xdr:nvSpPr>
        <xdr:spPr>
          <a:xfrm>
            <a:off x="99951" y="8262955"/>
            <a:ext cx="1054512" cy="176590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N°9</a:t>
            </a:r>
          </a:p>
        </xdr:txBody>
      </xdr:sp>
    </xdr:grpSp>
    <xdr:clientData/>
  </xdr:twoCellAnchor>
  <xdr:twoCellAnchor>
    <xdr:from>
      <xdr:col>10</xdr:col>
      <xdr:colOff>9412</xdr:colOff>
      <xdr:row>109</xdr:row>
      <xdr:rowOff>46113</xdr:rowOff>
    </xdr:from>
    <xdr:to>
      <xdr:col>16</xdr:col>
      <xdr:colOff>582259</xdr:colOff>
      <xdr:row>140</xdr:row>
      <xdr:rowOff>16725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B04A0F9-395A-472C-8AEC-E40A93395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13</xdr:col>
      <xdr:colOff>347384</xdr:colOff>
      <xdr:row>284</xdr:row>
      <xdr:rowOff>305364</xdr:rowOff>
    </xdr:from>
    <xdr:ext cx="1009828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15255B09-8920-4036-83D9-11F94383A6E2}"/>
            </a:ext>
          </a:extLst>
        </xdr:cNvPr>
        <xdr:cNvSpPr txBox="1"/>
      </xdr:nvSpPr>
      <xdr:spPr>
        <a:xfrm>
          <a:off x="11186834" y="80582064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0</xdr:col>
      <xdr:colOff>89647</xdr:colOff>
      <xdr:row>202</xdr:row>
      <xdr:rowOff>67235</xdr:rowOff>
    </xdr:from>
    <xdr:to>
      <xdr:col>9</xdr:col>
      <xdr:colOff>11207</xdr:colOff>
      <xdr:row>203</xdr:row>
      <xdr:rowOff>238248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8AC1C0E5-0E33-404B-BF25-B1F41463CCE3}"/>
            </a:ext>
          </a:extLst>
        </xdr:cNvPr>
        <xdr:cNvGrpSpPr/>
      </xdr:nvGrpSpPr>
      <xdr:grpSpPr>
        <a:xfrm>
          <a:off x="89647" y="55794088"/>
          <a:ext cx="7250207" cy="451160"/>
          <a:chOff x="99951" y="8345261"/>
          <a:chExt cx="5572523" cy="225916"/>
        </a:xfrm>
      </xdr:grpSpPr>
      <xdr:sp macro="" textlink="">
        <xdr:nvSpPr>
          <xdr:cNvPr id="78" name="Rectángulo 77">
            <a:extLst>
              <a:ext uri="{FF2B5EF4-FFF2-40B4-BE49-F238E27FC236}">
                <a16:creationId xmlns:a16="http://schemas.microsoft.com/office/drawing/2014/main" id="{CA1281DD-6BE2-02D1-40C1-A5E5BC4F3B84}"/>
              </a:ext>
            </a:extLst>
          </xdr:cNvPr>
          <xdr:cNvSpPr/>
        </xdr:nvSpPr>
        <xdr:spPr>
          <a:xfrm>
            <a:off x="1026288" y="8345261"/>
            <a:ext cx="4646186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Personas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informadas por los Centros de Emergencia Mujer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los últimos cinco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años, según región</a:t>
            </a:r>
            <a:endPara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Rectángulo 51">
            <a:extLst>
              <a:ext uri="{FF2B5EF4-FFF2-40B4-BE49-F238E27FC236}">
                <a16:creationId xmlns:a16="http://schemas.microsoft.com/office/drawing/2014/main" id="{220C7CE2-5153-B2DE-4A26-8B313D28B859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N°14</a:t>
            </a:r>
          </a:p>
        </xdr:txBody>
      </xdr:sp>
    </xdr:grpSp>
    <xdr:clientData/>
  </xdr:twoCellAnchor>
  <xdr:twoCellAnchor>
    <xdr:from>
      <xdr:col>1</xdr:col>
      <xdr:colOff>0</xdr:colOff>
      <xdr:row>295</xdr:row>
      <xdr:rowOff>247647</xdr:rowOff>
    </xdr:from>
    <xdr:to>
      <xdr:col>18</xdr:col>
      <xdr:colOff>0</xdr:colOff>
      <xdr:row>297</xdr:row>
      <xdr:rowOff>156442</xdr:rowOff>
    </xdr:to>
    <xdr:grpSp>
      <xdr:nvGrpSpPr>
        <xdr:cNvPr id="80" name="Grupo 79">
          <a:extLst>
            <a:ext uri="{FF2B5EF4-FFF2-40B4-BE49-F238E27FC236}">
              <a16:creationId xmlns:a16="http://schemas.microsoft.com/office/drawing/2014/main" id="{AC1FA9ED-41D4-4F49-8264-C6AB5FE1DCE7}"/>
            </a:ext>
          </a:extLst>
        </xdr:cNvPr>
        <xdr:cNvGrpSpPr/>
      </xdr:nvGrpSpPr>
      <xdr:grpSpPr>
        <a:xfrm>
          <a:off x="100853" y="83978000"/>
          <a:ext cx="15172765" cy="401854"/>
          <a:chOff x="0" y="8335704"/>
          <a:chExt cx="16956600" cy="146098"/>
        </a:xfrm>
      </xdr:grpSpPr>
      <xdr:sp macro="" textlink="">
        <xdr:nvSpPr>
          <xdr:cNvPr id="81" name="Rectángulo 80">
            <a:extLst>
              <a:ext uri="{FF2B5EF4-FFF2-40B4-BE49-F238E27FC236}">
                <a16:creationId xmlns:a16="http://schemas.microsoft.com/office/drawing/2014/main" id="{774D484D-01D6-CA72-8E9E-D42818FA13B6}"/>
              </a:ext>
            </a:extLst>
          </xdr:cNvPr>
          <xdr:cNvSpPr/>
        </xdr:nvSpPr>
        <xdr:spPr>
          <a:xfrm>
            <a:off x="1409961" y="8342581"/>
            <a:ext cx="15546639" cy="13922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mes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2" name="Rectángulo 51">
            <a:extLst>
              <a:ext uri="{FF2B5EF4-FFF2-40B4-BE49-F238E27FC236}">
                <a16:creationId xmlns:a16="http://schemas.microsoft.com/office/drawing/2014/main" id="{25B26E8A-F09B-F8CB-6218-7069C6F527D7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N°19</a:t>
            </a:r>
          </a:p>
        </xdr:txBody>
      </xdr:sp>
    </xdr:grpSp>
    <xdr:clientData/>
  </xdr:twoCellAnchor>
  <xdr:twoCellAnchor>
    <xdr:from>
      <xdr:col>0</xdr:col>
      <xdr:colOff>91440</xdr:colOff>
      <xdr:row>77</xdr:row>
      <xdr:rowOff>213360</xdr:rowOff>
    </xdr:from>
    <xdr:to>
      <xdr:col>9</xdr:col>
      <xdr:colOff>9350</xdr:colOff>
      <xdr:row>78</xdr:row>
      <xdr:rowOff>236947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68A23A23-9D30-497C-BA5F-8335866D8A4C}"/>
            </a:ext>
          </a:extLst>
        </xdr:cNvPr>
        <xdr:cNvGrpSpPr/>
      </xdr:nvGrpSpPr>
      <xdr:grpSpPr>
        <a:xfrm>
          <a:off x="91440" y="22871654"/>
          <a:ext cx="7246557" cy="393381"/>
          <a:chOff x="99951" y="8256085"/>
          <a:chExt cx="5572523" cy="294965"/>
        </a:xfrm>
      </xdr:grpSpPr>
      <xdr:sp macro="" textlink="">
        <xdr:nvSpPr>
          <xdr:cNvPr id="84" name="Rectángulo 83">
            <a:extLst>
              <a:ext uri="{FF2B5EF4-FFF2-40B4-BE49-F238E27FC236}">
                <a16:creationId xmlns:a16="http://schemas.microsoft.com/office/drawing/2014/main" id="{7BFADEBD-C6DE-09F3-B246-6A60E23CD499}"/>
              </a:ext>
            </a:extLst>
          </xdr:cNvPr>
          <xdr:cNvSpPr/>
        </xdr:nvSpPr>
        <xdr:spPr>
          <a:xfrm>
            <a:off x="1026288" y="8256085"/>
            <a:ext cx="4646186" cy="29496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región por estrategia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5" name="Rectángulo 51">
            <a:extLst>
              <a:ext uri="{FF2B5EF4-FFF2-40B4-BE49-F238E27FC236}">
                <a16:creationId xmlns:a16="http://schemas.microsoft.com/office/drawing/2014/main" id="{E59C5512-E9EF-D6B9-5686-D7CC711B5087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N°7</a:t>
            </a:r>
          </a:p>
        </xdr:txBody>
      </xdr:sp>
    </xdr:grpSp>
    <xdr:clientData/>
  </xdr:twoCellAnchor>
  <xdr:twoCellAnchor>
    <xdr:from>
      <xdr:col>1</xdr:col>
      <xdr:colOff>0</xdr:colOff>
      <xdr:row>311</xdr:row>
      <xdr:rowOff>20</xdr:rowOff>
    </xdr:from>
    <xdr:to>
      <xdr:col>18</xdr:col>
      <xdr:colOff>9524</xdr:colOff>
      <xdr:row>312</xdr:row>
      <xdr:rowOff>169803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93BEB097-1D57-4F47-A500-823F2AF8E00D}"/>
            </a:ext>
          </a:extLst>
        </xdr:cNvPr>
        <xdr:cNvGrpSpPr/>
      </xdr:nvGrpSpPr>
      <xdr:grpSpPr>
        <a:xfrm>
          <a:off x="100853" y="87663638"/>
          <a:ext cx="15182289" cy="416312"/>
          <a:chOff x="0" y="8335704"/>
          <a:chExt cx="16987871" cy="150871"/>
        </a:xfrm>
      </xdr:grpSpPr>
      <xdr:sp macro="" textlink="">
        <xdr:nvSpPr>
          <xdr:cNvPr id="87" name="Rectángulo 86">
            <a:extLst>
              <a:ext uri="{FF2B5EF4-FFF2-40B4-BE49-F238E27FC236}">
                <a16:creationId xmlns:a16="http://schemas.microsoft.com/office/drawing/2014/main" id="{5866D9CD-A8C1-5526-EAF7-563A20CFD0A9}"/>
              </a:ext>
            </a:extLst>
          </xdr:cNvPr>
          <xdr:cNvSpPr/>
        </xdr:nvSpPr>
        <xdr:spPr>
          <a:xfrm>
            <a:off x="1426647" y="8342582"/>
            <a:ext cx="15561224" cy="14399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región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8" name="Rectángulo 51">
            <a:extLst>
              <a:ext uri="{FF2B5EF4-FFF2-40B4-BE49-F238E27FC236}">
                <a16:creationId xmlns:a16="http://schemas.microsoft.com/office/drawing/2014/main" id="{0D30C170-2BD8-F738-68D8-E5EB1FDD4A4C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N°20</a:t>
            </a:r>
          </a:p>
        </xdr:txBody>
      </xdr:sp>
    </xdr:grpSp>
    <xdr:clientData/>
  </xdr:twoCellAnchor>
  <xdr:twoCellAnchor>
    <xdr:from>
      <xdr:col>11</xdr:col>
      <xdr:colOff>107156</xdr:colOff>
      <xdr:row>205</xdr:row>
      <xdr:rowOff>23812</xdr:rowOff>
    </xdr:from>
    <xdr:to>
      <xdr:col>16</xdr:col>
      <xdr:colOff>581025</xdr:colOff>
      <xdr:row>229</xdr:row>
      <xdr:rowOff>209550</xdr:rowOff>
    </xdr:to>
    <xdr:grpSp>
      <xdr:nvGrpSpPr>
        <xdr:cNvPr id="89" name="Grupo 88">
          <a:extLst>
            <a:ext uri="{FF2B5EF4-FFF2-40B4-BE49-F238E27FC236}">
              <a16:creationId xmlns:a16="http://schemas.microsoft.com/office/drawing/2014/main" id="{19C5FEBE-1493-4466-999E-62BC3770765F}"/>
            </a:ext>
          </a:extLst>
        </xdr:cNvPr>
        <xdr:cNvGrpSpPr/>
      </xdr:nvGrpSpPr>
      <xdr:grpSpPr>
        <a:xfrm>
          <a:off x="9161509" y="56815224"/>
          <a:ext cx="5124310" cy="6640326"/>
          <a:chOff x="5274833" y="539653"/>
          <a:chExt cx="4613788" cy="6259544"/>
        </a:xfrm>
      </xdr:grpSpPr>
      <xdr:sp macro="" textlink="">
        <xdr:nvSpPr>
          <xdr:cNvPr id="90" name="ShpHUC">
            <a:extLst>
              <a:ext uri="{FF2B5EF4-FFF2-40B4-BE49-F238E27FC236}">
                <a16:creationId xmlns:a16="http://schemas.microsoft.com/office/drawing/2014/main" id="{DEB543C2-8323-CF11-A389-BBC238E18D2A}"/>
              </a:ext>
            </a:extLst>
          </xdr:cNvPr>
          <xdr:cNvSpPr/>
        </xdr:nvSpPr>
        <xdr:spPr>
          <a:xfrm>
            <a:off x="6866539" y="3357089"/>
            <a:ext cx="993637" cy="701427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1" name="ShpAMA">
            <a:extLst>
              <a:ext uri="{FF2B5EF4-FFF2-40B4-BE49-F238E27FC236}">
                <a16:creationId xmlns:a16="http://schemas.microsoft.com/office/drawing/2014/main" id="{211AC1E3-350F-3CF2-38DB-A3B700037EBB}"/>
              </a:ext>
            </a:extLst>
          </xdr:cNvPr>
          <xdr:cNvSpPr/>
        </xdr:nvSpPr>
        <xdr:spPr>
          <a:xfrm>
            <a:off x="6332281" y="1509117"/>
            <a:ext cx="567311" cy="1391893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92" name="ShpANC">
            <a:extLst>
              <a:ext uri="{FF2B5EF4-FFF2-40B4-BE49-F238E27FC236}">
                <a16:creationId xmlns:a16="http://schemas.microsoft.com/office/drawing/2014/main" id="{CE2EEB27-9100-DAB8-5C55-AE8F2711D3E7}"/>
              </a:ext>
            </a:extLst>
          </xdr:cNvPr>
          <xdr:cNvSpPr/>
        </xdr:nvSpPr>
        <xdr:spPr>
          <a:xfrm>
            <a:off x="6379820" y="3242087"/>
            <a:ext cx="688977" cy="913630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3" name="ShpAPU">
            <a:extLst>
              <a:ext uri="{FF2B5EF4-FFF2-40B4-BE49-F238E27FC236}">
                <a16:creationId xmlns:a16="http://schemas.microsoft.com/office/drawing/2014/main" id="{79433E82-E2B8-50E5-DA1C-DB45DAB5FA7B}"/>
              </a:ext>
            </a:extLst>
          </xdr:cNvPr>
          <xdr:cNvSpPr/>
        </xdr:nvSpPr>
        <xdr:spPr>
          <a:xfrm>
            <a:off x="8073323" y="5001923"/>
            <a:ext cx="619579" cy="533309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4" name="ShpARE">
            <a:extLst>
              <a:ext uri="{FF2B5EF4-FFF2-40B4-BE49-F238E27FC236}">
                <a16:creationId xmlns:a16="http://schemas.microsoft.com/office/drawing/2014/main" id="{A8A867BB-1036-5AE8-12AB-AF35A8DEB7D8}"/>
              </a:ext>
            </a:extLst>
          </xdr:cNvPr>
          <xdr:cNvSpPr/>
        </xdr:nvSpPr>
        <xdr:spPr>
          <a:xfrm>
            <a:off x="7656032" y="5484077"/>
            <a:ext cx="1458232" cy="898590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" name="ShpAYA">
            <a:extLst>
              <a:ext uri="{FF2B5EF4-FFF2-40B4-BE49-F238E27FC236}">
                <a16:creationId xmlns:a16="http://schemas.microsoft.com/office/drawing/2014/main" id="{AD2D9548-9505-30A2-D06F-9A327F3ED77E}"/>
              </a:ext>
            </a:extLst>
          </xdr:cNvPr>
          <xdr:cNvSpPr/>
        </xdr:nvSpPr>
        <xdr:spPr>
          <a:xfrm>
            <a:off x="7636328" y="4647352"/>
            <a:ext cx="769047" cy="1156514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6" name="ShpCAJ">
            <a:extLst>
              <a:ext uri="{FF2B5EF4-FFF2-40B4-BE49-F238E27FC236}">
                <a16:creationId xmlns:a16="http://schemas.microsoft.com/office/drawing/2014/main" id="{B76D7552-4D94-26D4-DED9-E426E9B832BF}"/>
              </a:ext>
            </a:extLst>
          </xdr:cNvPr>
          <xdr:cNvSpPr/>
        </xdr:nvSpPr>
        <xdr:spPr>
          <a:xfrm>
            <a:off x="6106845" y="2075547"/>
            <a:ext cx="596188" cy="1069038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7" name="ShpCAL">
            <a:extLst>
              <a:ext uri="{FF2B5EF4-FFF2-40B4-BE49-F238E27FC236}">
                <a16:creationId xmlns:a16="http://schemas.microsoft.com/office/drawing/2014/main" id="{889125AF-3C67-C07B-8353-74C5D117F21D}"/>
              </a:ext>
            </a:extLst>
          </xdr:cNvPr>
          <xdr:cNvSpPr/>
        </xdr:nvSpPr>
        <xdr:spPr>
          <a:xfrm>
            <a:off x="6913722" y="4508116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8" name="ShpCUZ">
            <a:extLst>
              <a:ext uri="{FF2B5EF4-FFF2-40B4-BE49-F238E27FC236}">
                <a16:creationId xmlns:a16="http://schemas.microsoft.com/office/drawing/2014/main" id="{C213E9A7-5C09-DF2B-F443-F869378C099C}"/>
              </a:ext>
            </a:extLst>
          </xdr:cNvPr>
          <xdr:cNvSpPr/>
        </xdr:nvSpPr>
        <xdr:spPr>
          <a:xfrm>
            <a:off x="8053648" y="4320377"/>
            <a:ext cx="1244077" cy="1411221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" name="ShpHUV">
            <a:extLst>
              <a:ext uri="{FF2B5EF4-FFF2-40B4-BE49-F238E27FC236}">
                <a16:creationId xmlns:a16="http://schemas.microsoft.com/office/drawing/2014/main" id="{4980DC3D-FB37-A5CD-96E5-E08319BBDF05}"/>
              </a:ext>
            </a:extLst>
          </xdr:cNvPr>
          <xdr:cNvSpPr/>
        </xdr:nvSpPr>
        <xdr:spPr>
          <a:xfrm>
            <a:off x="7395299" y="4576408"/>
            <a:ext cx="518170" cy="729391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0" name="ShpICA">
            <a:extLst>
              <a:ext uri="{FF2B5EF4-FFF2-40B4-BE49-F238E27FC236}">
                <a16:creationId xmlns:a16="http://schemas.microsoft.com/office/drawing/2014/main" id="{3D8EA897-3494-7DD0-F89F-236AAD89A0C5}"/>
              </a:ext>
            </a:extLst>
          </xdr:cNvPr>
          <xdr:cNvSpPr/>
        </xdr:nvSpPr>
        <xdr:spPr>
          <a:xfrm>
            <a:off x="7179703" y="4930323"/>
            <a:ext cx="600778" cy="812573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1" name="ShpJUN">
            <a:extLst>
              <a:ext uri="{FF2B5EF4-FFF2-40B4-BE49-F238E27FC236}">
                <a16:creationId xmlns:a16="http://schemas.microsoft.com/office/drawing/2014/main" id="{2C1C38C9-A031-043F-EB97-D3A907BEA72A}"/>
              </a:ext>
            </a:extLst>
          </xdr:cNvPr>
          <xdr:cNvSpPr/>
        </xdr:nvSpPr>
        <xdr:spPr>
          <a:xfrm>
            <a:off x="7150948" y="4138965"/>
            <a:ext cx="1057485" cy="671909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ShpLAL">
            <a:extLst>
              <a:ext uri="{FF2B5EF4-FFF2-40B4-BE49-F238E27FC236}">
                <a16:creationId xmlns:a16="http://schemas.microsoft.com/office/drawing/2014/main" id="{00AD98FD-1DBE-B967-4C4E-670A4587584C}"/>
              </a:ext>
            </a:extLst>
          </xdr:cNvPr>
          <xdr:cNvSpPr/>
        </xdr:nvSpPr>
        <xdr:spPr>
          <a:xfrm>
            <a:off x="6017522" y="2875973"/>
            <a:ext cx="1012118" cy="678236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" name="ShpLAM">
            <a:extLst>
              <a:ext uri="{FF2B5EF4-FFF2-40B4-BE49-F238E27FC236}">
                <a16:creationId xmlns:a16="http://schemas.microsoft.com/office/drawing/2014/main" id="{100B858C-3A2D-C5DC-3DE5-4B1AF610CB55}"/>
              </a:ext>
            </a:extLst>
          </xdr:cNvPr>
          <xdr:cNvSpPr/>
        </xdr:nvSpPr>
        <xdr:spPr>
          <a:xfrm>
            <a:off x="5673057" y="2409804"/>
            <a:ext cx="543420" cy="531174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4" name="ShpLIM">
            <a:extLst>
              <a:ext uri="{FF2B5EF4-FFF2-40B4-BE49-F238E27FC236}">
                <a16:creationId xmlns:a16="http://schemas.microsoft.com/office/drawing/2014/main" id="{64D33FCB-2ECA-88D5-1E9C-4DE47E61280A}"/>
              </a:ext>
            </a:extLst>
          </xdr:cNvPr>
          <xdr:cNvSpPr/>
        </xdr:nvSpPr>
        <xdr:spPr>
          <a:xfrm>
            <a:off x="6643037" y="4002408"/>
            <a:ext cx="884684" cy="1019899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5" name="ShpLOR">
            <a:extLst>
              <a:ext uri="{FF2B5EF4-FFF2-40B4-BE49-F238E27FC236}">
                <a16:creationId xmlns:a16="http://schemas.microsoft.com/office/drawing/2014/main" id="{E886B894-ED75-8918-80A4-B4207E23BEAC}"/>
              </a:ext>
            </a:extLst>
          </xdr:cNvPr>
          <xdr:cNvSpPr/>
        </xdr:nvSpPr>
        <xdr:spPr>
          <a:xfrm>
            <a:off x="6679140" y="539653"/>
            <a:ext cx="2772157" cy="2895683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" name="ShpMAD">
            <a:extLst>
              <a:ext uri="{FF2B5EF4-FFF2-40B4-BE49-F238E27FC236}">
                <a16:creationId xmlns:a16="http://schemas.microsoft.com/office/drawing/2014/main" id="{7F08238F-3646-B327-3102-2ABD46E5F77B}"/>
              </a:ext>
            </a:extLst>
          </xdr:cNvPr>
          <xdr:cNvSpPr/>
        </xdr:nvSpPr>
        <xdr:spPr>
          <a:xfrm>
            <a:off x="8593037" y="3911320"/>
            <a:ext cx="1295584" cy="1145504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7" name="ShpMOQ">
            <a:extLst>
              <a:ext uri="{FF2B5EF4-FFF2-40B4-BE49-F238E27FC236}">
                <a16:creationId xmlns:a16="http://schemas.microsoft.com/office/drawing/2014/main" id="{85606C0B-24B6-2C39-2478-FBB508AF30DC}"/>
              </a:ext>
            </a:extLst>
          </xdr:cNvPr>
          <xdr:cNvSpPr/>
        </xdr:nvSpPr>
        <xdr:spPr>
          <a:xfrm>
            <a:off x="8870544" y="5947683"/>
            <a:ext cx="502423" cy="606513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8" name="ShpPAS">
            <a:extLst>
              <a:ext uri="{FF2B5EF4-FFF2-40B4-BE49-F238E27FC236}">
                <a16:creationId xmlns:a16="http://schemas.microsoft.com/office/drawing/2014/main" id="{2E88826B-7224-5EC0-DB22-15C216FC9983}"/>
              </a:ext>
            </a:extLst>
          </xdr:cNvPr>
          <xdr:cNvSpPr/>
        </xdr:nvSpPr>
        <xdr:spPr>
          <a:xfrm>
            <a:off x="7069860" y="3785052"/>
            <a:ext cx="895768" cy="494258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9" name="ShpPIU">
            <a:extLst>
              <a:ext uri="{FF2B5EF4-FFF2-40B4-BE49-F238E27FC236}">
                <a16:creationId xmlns:a16="http://schemas.microsoft.com/office/drawing/2014/main" id="{0C95FBF1-1C84-EB86-927F-713991879498}"/>
              </a:ext>
            </a:extLst>
          </xdr:cNvPr>
          <xdr:cNvSpPr/>
        </xdr:nvSpPr>
        <xdr:spPr>
          <a:xfrm>
            <a:off x="5400334" y="1907388"/>
            <a:ext cx="755943" cy="785519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" name="ShpPUN">
            <a:extLst>
              <a:ext uri="{FF2B5EF4-FFF2-40B4-BE49-F238E27FC236}">
                <a16:creationId xmlns:a16="http://schemas.microsoft.com/office/drawing/2014/main" id="{E5306525-EF13-4942-8FCE-F9BD2F00233D}"/>
              </a:ext>
            </a:extLst>
          </xdr:cNvPr>
          <xdr:cNvSpPr/>
        </xdr:nvSpPr>
        <xdr:spPr>
          <a:xfrm>
            <a:off x="8999168" y="4949586"/>
            <a:ext cx="802814" cy="1449433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ShpSAN">
            <a:extLst>
              <a:ext uri="{FF2B5EF4-FFF2-40B4-BE49-F238E27FC236}">
                <a16:creationId xmlns:a16="http://schemas.microsoft.com/office/drawing/2014/main" id="{FD3CA47B-0E83-8804-03F5-E8EB113606F0}"/>
              </a:ext>
            </a:extLst>
          </xdr:cNvPr>
          <xdr:cNvSpPr/>
        </xdr:nvSpPr>
        <xdr:spPr>
          <a:xfrm>
            <a:off x="6680135" y="2355529"/>
            <a:ext cx="848573" cy="1099764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2" name="ShpTAC">
            <a:extLst>
              <a:ext uri="{FF2B5EF4-FFF2-40B4-BE49-F238E27FC236}">
                <a16:creationId xmlns:a16="http://schemas.microsoft.com/office/drawing/2014/main" id="{5C7B5D12-97C1-FED4-671A-5F2776CC4B76}"/>
              </a:ext>
            </a:extLst>
          </xdr:cNvPr>
          <xdr:cNvSpPr/>
        </xdr:nvSpPr>
        <xdr:spPr>
          <a:xfrm>
            <a:off x="8965694" y="6244710"/>
            <a:ext cx="584144" cy="505257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" name="ShpTUM">
            <a:extLst>
              <a:ext uri="{FF2B5EF4-FFF2-40B4-BE49-F238E27FC236}">
                <a16:creationId xmlns:a16="http://schemas.microsoft.com/office/drawing/2014/main" id="{1B4DC705-9C5F-7816-FE96-A9BEB111B16A}"/>
              </a:ext>
            </a:extLst>
          </xdr:cNvPr>
          <xdr:cNvSpPr/>
        </xdr:nvSpPr>
        <xdr:spPr>
          <a:xfrm>
            <a:off x="5502542" y="1676962"/>
            <a:ext cx="323075" cy="261178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" name="ShpUCA">
            <a:extLst>
              <a:ext uri="{FF2B5EF4-FFF2-40B4-BE49-F238E27FC236}">
                <a16:creationId xmlns:a16="http://schemas.microsoft.com/office/drawing/2014/main" id="{E3B3736C-8181-1B60-42D0-F697748EA07F}"/>
              </a:ext>
            </a:extLst>
          </xdr:cNvPr>
          <xdr:cNvSpPr/>
        </xdr:nvSpPr>
        <xdr:spPr>
          <a:xfrm>
            <a:off x="7328940" y="3011235"/>
            <a:ext cx="1929351" cy="1379069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5" name="SimAMA">
            <a:extLst>
              <a:ext uri="{FF2B5EF4-FFF2-40B4-BE49-F238E27FC236}">
                <a16:creationId xmlns:a16="http://schemas.microsoft.com/office/drawing/2014/main" id="{DE50949C-078C-CF18-E87A-6FDCA526B271}"/>
              </a:ext>
            </a:extLst>
          </xdr:cNvPr>
          <xdr:cNvSpPr/>
        </xdr:nvSpPr>
        <xdr:spPr>
          <a:xfrm>
            <a:off x="6188404" y="1731302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790</a:t>
            </a:r>
          </a:p>
        </xdr:txBody>
      </xdr:sp>
      <xdr:sp macro="" textlink="">
        <xdr:nvSpPr>
          <xdr:cNvPr id="116" name="SimANC">
            <a:extLst>
              <a:ext uri="{FF2B5EF4-FFF2-40B4-BE49-F238E27FC236}">
                <a16:creationId xmlns:a16="http://schemas.microsoft.com/office/drawing/2014/main" id="{ECE5F3DC-8438-E3BF-522D-C6E32F8503A8}"/>
              </a:ext>
            </a:extLst>
          </xdr:cNvPr>
          <xdr:cNvSpPr/>
        </xdr:nvSpPr>
        <xdr:spPr>
          <a:xfrm>
            <a:off x="6253311" y="3406851"/>
            <a:ext cx="944768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062</a:t>
            </a:r>
          </a:p>
        </xdr:txBody>
      </xdr:sp>
      <xdr:sp macro="" textlink="">
        <xdr:nvSpPr>
          <xdr:cNvPr id="117" name="SimAPU">
            <a:extLst>
              <a:ext uri="{FF2B5EF4-FFF2-40B4-BE49-F238E27FC236}">
                <a16:creationId xmlns:a16="http://schemas.microsoft.com/office/drawing/2014/main" id="{910B6FBE-84E3-44AD-E142-9572152AFEE3}"/>
              </a:ext>
            </a:extLst>
          </xdr:cNvPr>
          <xdr:cNvSpPr/>
        </xdr:nvSpPr>
        <xdr:spPr>
          <a:xfrm>
            <a:off x="8026435" y="5018205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702</a:t>
            </a:r>
          </a:p>
        </xdr:txBody>
      </xdr:sp>
      <xdr:sp macro="" textlink="">
        <xdr:nvSpPr>
          <xdr:cNvPr id="118" name="SimARE">
            <a:extLst>
              <a:ext uri="{FF2B5EF4-FFF2-40B4-BE49-F238E27FC236}">
                <a16:creationId xmlns:a16="http://schemas.microsoft.com/office/drawing/2014/main" id="{BE601284-F000-BEF3-CE7B-91A20834AF21}"/>
              </a:ext>
            </a:extLst>
          </xdr:cNvPr>
          <xdr:cNvSpPr/>
        </xdr:nvSpPr>
        <xdr:spPr>
          <a:xfrm>
            <a:off x="8201389" y="5651340"/>
            <a:ext cx="83621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916</a:t>
            </a:r>
          </a:p>
        </xdr:txBody>
      </xdr:sp>
      <xdr:sp macro="" textlink="">
        <xdr:nvSpPr>
          <xdr:cNvPr id="119" name="SimAYA">
            <a:extLst>
              <a:ext uri="{FF2B5EF4-FFF2-40B4-BE49-F238E27FC236}">
                <a16:creationId xmlns:a16="http://schemas.microsoft.com/office/drawing/2014/main" id="{AEDA088B-DB9C-59B7-64F4-2E42D6911969}"/>
              </a:ext>
            </a:extLst>
          </xdr:cNvPr>
          <xdr:cNvSpPr/>
        </xdr:nvSpPr>
        <xdr:spPr>
          <a:xfrm>
            <a:off x="7556073" y="5219602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003</a:t>
            </a:r>
          </a:p>
        </xdr:txBody>
      </xdr:sp>
      <xdr:sp macro="" textlink="">
        <xdr:nvSpPr>
          <xdr:cNvPr id="120" name="SimCAJ">
            <a:extLst>
              <a:ext uri="{FF2B5EF4-FFF2-40B4-BE49-F238E27FC236}">
                <a16:creationId xmlns:a16="http://schemas.microsoft.com/office/drawing/2014/main" id="{F275CD9A-6C2B-946E-5607-96FCDECE0771}"/>
              </a:ext>
            </a:extLst>
          </xdr:cNvPr>
          <xdr:cNvSpPr/>
        </xdr:nvSpPr>
        <xdr:spPr>
          <a:xfrm>
            <a:off x="5972763" y="2538744"/>
            <a:ext cx="821919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133</a:t>
            </a:r>
          </a:p>
        </xdr:txBody>
      </xdr:sp>
      <xdr:sp macro="" textlink="">
        <xdr:nvSpPr>
          <xdr:cNvPr id="121" name="SimCAL">
            <a:extLst>
              <a:ext uri="{FF2B5EF4-FFF2-40B4-BE49-F238E27FC236}">
                <a16:creationId xmlns:a16="http://schemas.microsoft.com/office/drawing/2014/main" id="{0507D0E6-11BE-19B7-4514-63842D551F99}"/>
              </a:ext>
            </a:extLst>
          </xdr:cNvPr>
          <xdr:cNvSpPr/>
        </xdr:nvSpPr>
        <xdr:spPr>
          <a:xfrm>
            <a:off x="6356599" y="4377296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770</a:t>
            </a:r>
          </a:p>
        </xdr:txBody>
      </xdr:sp>
      <xdr:sp macro="" textlink="">
        <xdr:nvSpPr>
          <xdr:cNvPr id="122" name="SimCUZ">
            <a:extLst>
              <a:ext uri="{FF2B5EF4-FFF2-40B4-BE49-F238E27FC236}">
                <a16:creationId xmlns:a16="http://schemas.microsoft.com/office/drawing/2014/main" id="{44544B81-0B81-F4C1-00BB-C0008529813F}"/>
              </a:ext>
            </a:extLst>
          </xdr:cNvPr>
          <xdr:cNvSpPr/>
        </xdr:nvSpPr>
        <xdr:spPr>
          <a:xfrm>
            <a:off x="8095039" y="4611316"/>
            <a:ext cx="898363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452</a:t>
            </a:r>
          </a:p>
        </xdr:txBody>
      </xdr:sp>
      <xdr:sp macro="" textlink="">
        <xdr:nvSpPr>
          <xdr:cNvPr id="123" name="SimHUV">
            <a:extLst>
              <a:ext uri="{FF2B5EF4-FFF2-40B4-BE49-F238E27FC236}">
                <a16:creationId xmlns:a16="http://schemas.microsoft.com/office/drawing/2014/main" id="{591F2F94-06C1-C453-7D7E-B919E1805131}"/>
              </a:ext>
            </a:extLst>
          </xdr:cNvPr>
          <xdr:cNvSpPr/>
        </xdr:nvSpPr>
        <xdr:spPr>
          <a:xfrm>
            <a:off x="7149869" y="4686839"/>
            <a:ext cx="92486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855</a:t>
            </a:r>
          </a:p>
        </xdr:txBody>
      </xdr:sp>
      <xdr:sp macro="" textlink="">
        <xdr:nvSpPr>
          <xdr:cNvPr id="124" name="SimHUC">
            <a:extLst>
              <a:ext uri="{FF2B5EF4-FFF2-40B4-BE49-F238E27FC236}">
                <a16:creationId xmlns:a16="http://schemas.microsoft.com/office/drawing/2014/main" id="{9C37623B-04EB-AAA0-915B-A31A1E9537C0}"/>
              </a:ext>
            </a:extLst>
          </xdr:cNvPr>
          <xdr:cNvSpPr/>
        </xdr:nvSpPr>
        <xdr:spPr>
          <a:xfrm>
            <a:off x="6837002" y="3556721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902</a:t>
            </a:r>
          </a:p>
        </xdr:txBody>
      </xdr:sp>
      <xdr:sp macro="" textlink="">
        <xdr:nvSpPr>
          <xdr:cNvPr id="125" name="SimICA">
            <a:extLst>
              <a:ext uri="{FF2B5EF4-FFF2-40B4-BE49-F238E27FC236}">
                <a16:creationId xmlns:a16="http://schemas.microsoft.com/office/drawing/2014/main" id="{2E6E93FD-A98D-0209-B6A0-70893BB58FDC}"/>
              </a:ext>
            </a:extLst>
          </xdr:cNvPr>
          <xdr:cNvSpPr/>
        </xdr:nvSpPr>
        <xdr:spPr>
          <a:xfrm>
            <a:off x="7034061" y="4951792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070</a:t>
            </a:r>
          </a:p>
        </xdr:txBody>
      </xdr:sp>
      <xdr:sp macro="" textlink="">
        <xdr:nvSpPr>
          <xdr:cNvPr id="126" name="SimJUN">
            <a:extLst>
              <a:ext uri="{FF2B5EF4-FFF2-40B4-BE49-F238E27FC236}">
                <a16:creationId xmlns:a16="http://schemas.microsoft.com/office/drawing/2014/main" id="{06C29650-0263-6F53-B3B8-0969930514FC}"/>
              </a:ext>
            </a:extLst>
          </xdr:cNvPr>
          <xdr:cNvSpPr/>
        </xdr:nvSpPr>
        <xdr:spPr>
          <a:xfrm>
            <a:off x="7114930" y="4102689"/>
            <a:ext cx="958339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425</a:t>
            </a:r>
          </a:p>
        </xdr:txBody>
      </xdr:sp>
      <xdr:sp macro="" textlink="">
        <xdr:nvSpPr>
          <xdr:cNvPr id="127" name="SimLAL">
            <a:extLst>
              <a:ext uri="{FF2B5EF4-FFF2-40B4-BE49-F238E27FC236}">
                <a16:creationId xmlns:a16="http://schemas.microsoft.com/office/drawing/2014/main" id="{F9236FCB-0482-0A49-D090-AFDF50BED9DF}"/>
              </a:ext>
            </a:extLst>
          </xdr:cNvPr>
          <xdr:cNvSpPr/>
        </xdr:nvSpPr>
        <xdr:spPr>
          <a:xfrm>
            <a:off x="5862579" y="3023935"/>
            <a:ext cx="91379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431</a:t>
            </a:r>
          </a:p>
        </xdr:txBody>
      </xdr:sp>
      <xdr:sp macro="" textlink="">
        <xdr:nvSpPr>
          <xdr:cNvPr id="128" name="SimLAM">
            <a:extLst>
              <a:ext uri="{FF2B5EF4-FFF2-40B4-BE49-F238E27FC236}">
                <a16:creationId xmlns:a16="http://schemas.microsoft.com/office/drawing/2014/main" id="{9593D873-373B-E691-2BED-2F384EE46118}"/>
              </a:ext>
            </a:extLst>
          </xdr:cNvPr>
          <xdr:cNvSpPr/>
        </xdr:nvSpPr>
        <xdr:spPr>
          <a:xfrm>
            <a:off x="5309686" y="2522015"/>
            <a:ext cx="945174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891</a:t>
            </a:r>
          </a:p>
        </xdr:txBody>
      </xdr:sp>
      <xdr:sp macro="" textlink="">
        <xdr:nvSpPr>
          <xdr:cNvPr id="129" name="SimLIM">
            <a:extLst>
              <a:ext uri="{FF2B5EF4-FFF2-40B4-BE49-F238E27FC236}">
                <a16:creationId xmlns:a16="http://schemas.microsoft.com/office/drawing/2014/main" id="{0D812379-6D20-7A40-FDE7-D04D28B77ED2}"/>
              </a:ext>
            </a:extLst>
          </xdr:cNvPr>
          <xdr:cNvSpPr/>
        </xdr:nvSpPr>
        <xdr:spPr>
          <a:xfrm>
            <a:off x="6570199" y="3970540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259 934</a:t>
            </a:r>
          </a:p>
        </xdr:txBody>
      </xdr:sp>
      <xdr:sp macro="" textlink="">
        <xdr:nvSpPr>
          <xdr:cNvPr id="130" name="SimLOR">
            <a:extLst>
              <a:ext uri="{FF2B5EF4-FFF2-40B4-BE49-F238E27FC236}">
                <a16:creationId xmlns:a16="http://schemas.microsoft.com/office/drawing/2014/main" id="{B31D6F45-351C-DCC1-117C-71024A791253}"/>
              </a:ext>
            </a:extLst>
          </xdr:cNvPr>
          <xdr:cNvSpPr/>
        </xdr:nvSpPr>
        <xdr:spPr>
          <a:xfrm>
            <a:off x="7356058" y="1498636"/>
            <a:ext cx="742087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001</a:t>
            </a:r>
          </a:p>
        </xdr:txBody>
      </xdr:sp>
      <xdr:sp macro="" textlink="">
        <xdr:nvSpPr>
          <xdr:cNvPr id="131" name="SimMAD">
            <a:extLst>
              <a:ext uri="{FF2B5EF4-FFF2-40B4-BE49-F238E27FC236}">
                <a16:creationId xmlns:a16="http://schemas.microsoft.com/office/drawing/2014/main" id="{494BE992-4103-51E3-1D3B-B9C0566A950E}"/>
              </a:ext>
            </a:extLst>
          </xdr:cNvPr>
          <xdr:cNvSpPr/>
        </xdr:nvSpPr>
        <xdr:spPr>
          <a:xfrm>
            <a:off x="8659959" y="4245413"/>
            <a:ext cx="963136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242</a:t>
            </a:r>
          </a:p>
        </xdr:txBody>
      </xdr:sp>
      <xdr:sp macro="" textlink="">
        <xdr:nvSpPr>
          <xdr:cNvPr id="132" name="SimMOQ">
            <a:extLst>
              <a:ext uri="{FF2B5EF4-FFF2-40B4-BE49-F238E27FC236}">
                <a16:creationId xmlns:a16="http://schemas.microsoft.com/office/drawing/2014/main" id="{28E504CE-2B9B-B5BF-B36F-AFFD51E3AC83}"/>
              </a:ext>
            </a:extLst>
          </xdr:cNvPr>
          <xdr:cNvSpPr/>
        </xdr:nvSpPr>
        <xdr:spPr>
          <a:xfrm>
            <a:off x="8683750" y="5953210"/>
            <a:ext cx="729588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023</a:t>
            </a:r>
          </a:p>
        </xdr:txBody>
      </xdr:sp>
      <xdr:sp macro="" textlink="">
        <xdr:nvSpPr>
          <xdr:cNvPr id="133" name="SimPAS">
            <a:extLst>
              <a:ext uri="{FF2B5EF4-FFF2-40B4-BE49-F238E27FC236}">
                <a16:creationId xmlns:a16="http://schemas.microsoft.com/office/drawing/2014/main" id="{E34133E9-ADDD-D071-88F2-B8F1B9AEC7A2}"/>
              </a:ext>
            </a:extLst>
          </xdr:cNvPr>
          <xdr:cNvSpPr/>
        </xdr:nvSpPr>
        <xdr:spPr>
          <a:xfrm>
            <a:off x="7230910" y="3725721"/>
            <a:ext cx="794733" cy="53171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555</a:t>
            </a:r>
          </a:p>
        </xdr:txBody>
      </xdr:sp>
      <xdr:sp macro="" textlink="">
        <xdr:nvSpPr>
          <xdr:cNvPr id="134" name="SimPIU">
            <a:extLst>
              <a:ext uri="{FF2B5EF4-FFF2-40B4-BE49-F238E27FC236}">
                <a16:creationId xmlns:a16="http://schemas.microsoft.com/office/drawing/2014/main" id="{21E47624-A26C-A0C2-6B48-AED3A0D052A0}"/>
              </a:ext>
            </a:extLst>
          </xdr:cNvPr>
          <xdr:cNvSpPr/>
        </xdr:nvSpPr>
        <xdr:spPr>
          <a:xfrm>
            <a:off x="5433268" y="1952152"/>
            <a:ext cx="751775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359</a:t>
            </a:r>
          </a:p>
        </xdr:txBody>
      </xdr:sp>
      <xdr:sp macro="" textlink="">
        <xdr:nvSpPr>
          <xdr:cNvPr id="135" name="SimPUN">
            <a:extLst>
              <a:ext uri="{FF2B5EF4-FFF2-40B4-BE49-F238E27FC236}">
                <a16:creationId xmlns:a16="http://schemas.microsoft.com/office/drawing/2014/main" id="{004DB79A-EAC2-1AC3-9979-F518D806A66B}"/>
              </a:ext>
            </a:extLst>
          </xdr:cNvPr>
          <xdr:cNvSpPr/>
        </xdr:nvSpPr>
        <xdr:spPr>
          <a:xfrm>
            <a:off x="8857107" y="5260955"/>
            <a:ext cx="1030754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338</a:t>
            </a:r>
          </a:p>
        </xdr:txBody>
      </xdr:sp>
      <xdr:sp macro="" textlink="">
        <xdr:nvSpPr>
          <xdr:cNvPr id="136" name="SimSAN">
            <a:extLst>
              <a:ext uri="{FF2B5EF4-FFF2-40B4-BE49-F238E27FC236}">
                <a16:creationId xmlns:a16="http://schemas.microsoft.com/office/drawing/2014/main" id="{AB9DE333-69B8-5875-FB57-34661A2273CC}"/>
              </a:ext>
            </a:extLst>
          </xdr:cNvPr>
          <xdr:cNvSpPr/>
        </xdr:nvSpPr>
        <xdr:spPr>
          <a:xfrm>
            <a:off x="6634365" y="2707501"/>
            <a:ext cx="742087" cy="5344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733</a:t>
            </a:r>
          </a:p>
        </xdr:txBody>
      </xdr:sp>
      <xdr:sp macro="" textlink="">
        <xdr:nvSpPr>
          <xdr:cNvPr id="137" name="SimTUM">
            <a:extLst>
              <a:ext uri="{FF2B5EF4-FFF2-40B4-BE49-F238E27FC236}">
                <a16:creationId xmlns:a16="http://schemas.microsoft.com/office/drawing/2014/main" id="{785EE288-CDC4-0BDC-4A80-8E23BE94B6D0}"/>
              </a:ext>
            </a:extLst>
          </xdr:cNvPr>
          <xdr:cNvSpPr/>
        </xdr:nvSpPr>
        <xdr:spPr>
          <a:xfrm>
            <a:off x="5274833" y="1320121"/>
            <a:ext cx="748851" cy="53447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515</a:t>
            </a:r>
          </a:p>
        </xdr:txBody>
      </xdr:sp>
      <xdr:sp macro="" textlink="">
        <xdr:nvSpPr>
          <xdr:cNvPr id="138" name="SimUCA">
            <a:extLst>
              <a:ext uri="{FF2B5EF4-FFF2-40B4-BE49-F238E27FC236}">
                <a16:creationId xmlns:a16="http://schemas.microsoft.com/office/drawing/2014/main" id="{255DAF0B-D2B9-A35C-9E4F-FF37A2C6C671}"/>
              </a:ext>
            </a:extLst>
          </xdr:cNvPr>
          <xdr:cNvSpPr/>
        </xdr:nvSpPr>
        <xdr:spPr>
          <a:xfrm>
            <a:off x="7722819" y="3476394"/>
            <a:ext cx="742087" cy="53171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738</a:t>
            </a:r>
          </a:p>
        </xdr:txBody>
      </xdr:sp>
      <xdr:sp macro="" textlink="">
        <xdr:nvSpPr>
          <xdr:cNvPr id="139" name="SimTAC">
            <a:extLst>
              <a:ext uri="{FF2B5EF4-FFF2-40B4-BE49-F238E27FC236}">
                <a16:creationId xmlns:a16="http://schemas.microsoft.com/office/drawing/2014/main" id="{D173C45C-5881-6B87-02AE-369D03A2F738}"/>
              </a:ext>
            </a:extLst>
          </xdr:cNvPr>
          <xdr:cNvSpPr/>
        </xdr:nvSpPr>
        <xdr:spPr>
          <a:xfrm>
            <a:off x="8894988" y="6264718"/>
            <a:ext cx="723175" cy="53447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460</a:t>
            </a:r>
          </a:p>
        </xdr:txBody>
      </xdr:sp>
    </xdr:grpSp>
    <xdr:clientData/>
  </xdr:twoCellAnchor>
  <xdr:twoCellAnchor>
    <xdr:from>
      <xdr:col>1</xdr:col>
      <xdr:colOff>214312</xdr:colOff>
      <xdr:row>18</xdr:row>
      <xdr:rowOff>83342</xdr:rowOff>
    </xdr:from>
    <xdr:to>
      <xdr:col>7</xdr:col>
      <xdr:colOff>762000</xdr:colOff>
      <xdr:row>46</xdr:row>
      <xdr:rowOff>59531</xdr:rowOff>
    </xdr:to>
    <xdr:grpSp>
      <xdr:nvGrpSpPr>
        <xdr:cNvPr id="140" name="Grupo 139">
          <a:extLst>
            <a:ext uri="{FF2B5EF4-FFF2-40B4-BE49-F238E27FC236}">
              <a16:creationId xmlns:a16="http://schemas.microsoft.com/office/drawing/2014/main" id="{C3660C33-5841-4DFB-BF6A-A5E65101AD35}"/>
            </a:ext>
          </a:extLst>
        </xdr:cNvPr>
        <xdr:cNvGrpSpPr/>
      </xdr:nvGrpSpPr>
      <xdr:grpSpPr>
        <a:xfrm>
          <a:off x="315165" y="4588107"/>
          <a:ext cx="5870482" cy="7528953"/>
          <a:chOff x="5142035" y="540809"/>
          <a:chExt cx="4469947" cy="6346988"/>
        </a:xfrm>
      </xdr:grpSpPr>
      <xdr:sp macro="" textlink="">
        <xdr:nvSpPr>
          <xdr:cNvPr id="141" name="ShpHUC">
            <a:extLst>
              <a:ext uri="{FF2B5EF4-FFF2-40B4-BE49-F238E27FC236}">
                <a16:creationId xmlns:a16="http://schemas.microsoft.com/office/drawing/2014/main" id="{66BDA984-3F2A-63A4-8A8B-FB213350198C}"/>
              </a:ext>
            </a:extLst>
          </xdr:cNvPr>
          <xdr:cNvSpPr/>
        </xdr:nvSpPr>
        <xdr:spPr>
          <a:xfrm>
            <a:off x="6688667" y="3404024"/>
            <a:ext cx="971550" cy="712470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2" name="ShpAMA">
            <a:extLst>
              <a:ext uri="{FF2B5EF4-FFF2-40B4-BE49-F238E27FC236}">
                <a16:creationId xmlns:a16="http://schemas.microsoft.com/office/drawing/2014/main" id="{3B4E0A0F-117C-BDC1-13FF-9F05DC92E54F}"/>
              </a:ext>
            </a:extLst>
          </xdr:cNvPr>
          <xdr:cNvSpPr/>
        </xdr:nvSpPr>
        <xdr:spPr>
          <a:xfrm>
            <a:off x="6170632" y="1531204"/>
            <a:ext cx="545224" cy="1411219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  <xdr:sp macro="" textlink="">
        <xdr:nvSpPr>
          <xdr:cNvPr id="143" name="ShpANC">
            <a:extLst>
              <a:ext uri="{FF2B5EF4-FFF2-40B4-BE49-F238E27FC236}">
                <a16:creationId xmlns:a16="http://schemas.microsoft.com/office/drawing/2014/main" id="{236049CC-F074-19E4-4062-7B0153924EF6}"/>
              </a:ext>
            </a:extLst>
          </xdr:cNvPr>
          <xdr:cNvSpPr/>
        </xdr:nvSpPr>
        <xdr:spPr>
          <a:xfrm>
            <a:off x="6218171" y="3289022"/>
            <a:ext cx="666890" cy="927434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" name="ShpAPU">
            <a:extLst>
              <a:ext uri="{FF2B5EF4-FFF2-40B4-BE49-F238E27FC236}">
                <a16:creationId xmlns:a16="http://schemas.microsoft.com/office/drawing/2014/main" id="{F12200FF-8473-2EAE-7A32-CA90C46009A3}"/>
              </a:ext>
            </a:extLst>
          </xdr:cNvPr>
          <xdr:cNvSpPr/>
        </xdr:nvSpPr>
        <xdr:spPr>
          <a:xfrm>
            <a:off x="7867500" y="5073706"/>
            <a:ext cx="597492" cy="541591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5" name="ShpARE">
            <a:extLst>
              <a:ext uri="{FF2B5EF4-FFF2-40B4-BE49-F238E27FC236}">
                <a16:creationId xmlns:a16="http://schemas.microsoft.com/office/drawing/2014/main" id="{8784B351-8010-2DC4-611A-343D6EF6A592}"/>
              </a:ext>
            </a:extLst>
          </xdr:cNvPr>
          <xdr:cNvSpPr/>
        </xdr:nvSpPr>
        <xdr:spPr>
          <a:xfrm>
            <a:off x="7456074" y="5570009"/>
            <a:ext cx="1414058" cy="912395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ED7D1E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6" name="ShpAYA">
            <a:extLst>
              <a:ext uri="{FF2B5EF4-FFF2-40B4-BE49-F238E27FC236}">
                <a16:creationId xmlns:a16="http://schemas.microsoft.com/office/drawing/2014/main" id="{97782991-2894-A961-9CE9-DDC08A27023C}"/>
              </a:ext>
            </a:extLst>
          </xdr:cNvPr>
          <xdr:cNvSpPr/>
        </xdr:nvSpPr>
        <xdr:spPr>
          <a:xfrm>
            <a:off x="7436369" y="4707746"/>
            <a:ext cx="746960" cy="1173079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7" name="ShpCAJ">
            <a:extLst>
              <a:ext uri="{FF2B5EF4-FFF2-40B4-BE49-F238E27FC236}">
                <a16:creationId xmlns:a16="http://schemas.microsoft.com/office/drawing/2014/main" id="{6FD87781-3027-36A7-4DA8-4897C8900ABA}"/>
              </a:ext>
            </a:extLst>
          </xdr:cNvPr>
          <xdr:cNvSpPr/>
        </xdr:nvSpPr>
        <xdr:spPr>
          <a:xfrm>
            <a:off x="5945196" y="2105917"/>
            <a:ext cx="574101" cy="1082842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" name="ShpCAL">
            <a:extLst>
              <a:ext uri="{FF2B5EF4-FFF2-40B4-BE49-F238E27FC236}">
                <a16:creationId xmlns:a16="http://schemas.microsoft.com/office/drawing/2014/main" id="{F1BFD2C3-127B-3EEF-D978-93559650A93B}"/>
              </a:ext>
            </a:extLst>
          </xdr:cNvPr>
          <xdr:cNvSpPr/>
        </xdr:nvSpPr>
        <xdr:spPr>
          <a:xfrm>
            <a:off x="6729986" y="4574377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" name="ShpCUZ">
            <a:extLst>
              <a:ext uri="{FF2B5EF4-FFF2-40B4-BE49-F238E27FC236}">
                <a16:creationId xmlns:a16="http://schemas.microsoft.com/office/drawing/2014/main" id="{41D9A9CA-07AF-1B3D-82A4-E51CA2E5269C}"/>
              </a:ext>
            </a:extLst>
          </xdr:cNvPr>
          <xdr:cNvSpPr/>
        </xdr:nvSpPr>
        <xdr:spPr>
          <a:xfrm>
            <a:off x="7847825" y="4383877"/>
            <a:ext cx="1199903" cy="1430547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C6590C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0" name="ShpHUV">
            <a:extLst>
              <a:ext uri="{FF2B5EF4-FFF2-40B4-BE49-F238E27FC236}">
                <a16:creationId xmlns:a16="http://schemas.microsoft.com/office/drawing/2014/main" id="{AEB38EFA-702E-AF02-6B46-CEAB1EC86162}"/>
              </a:ext>
            </a:extLst>
          </xdr:cNvPr>
          <xdr:cNvSpPr/>
        </xdr:nvSpPr>
        <xdr:spPr>
          <a:xfrm>
            <a:off x="7211563" y="4642669"/>
            <a:ext cx="496083" cy="740434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1" name="ShpICA">
            <a:extLst>
              <a:ext uri="{FF2B5EF4-FFF2-40B4-BE49-F238E27FC236}">
                <a16:creationId xmlns:a16="http://schemas.microsoft.com/office/drawing/2014/main" id="{D16874F5-4694-500F-59E7-CEC24AAB067B}"/>
              </a:ext>
            </a:extLst>
          </xdr:cNvPr>
          <xdr:cNvSpPr/>
        </xdr:nvSpPr>
        <xdr:spPr>
          <a:xfrm>
            <a:off x="6995967" y="5002106"/>
            <a:ext cx="578691" cy="823616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4B064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2" name="ShpJUN">
            <a:extLst>
              <a:ext uri="{FF2B5EF4-FFF2-40B4-BE49-F238E27FC236}">
                <a16:creationId xmlns:a16="http://schemas.microsoft.com/office/drawing/2014/main" id="{B5D485A4-8FCB-33A9-9075-15A825B1A7C5}"/>
              </a:ext>
            </a:extLst>
          </xdr:cNvPr>
          <xdr:cNvSpPr/>
        </xdr:nvSpPr>
        <xdr:spPr>
          <a:xfrm>
            <a:off x="6967212" y="4199704"/>
            <a:ext cx="1035398" cy="680192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9A3C00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" name="ShpLAL">
            <a:extLst>
              <a:ext uri="{FF2B5EF4-FFF2-40B4-BE49-F238E27FC236}">
                <a16:creationId xmlns:a16="http://schemas.microsoft.com/office/drawing/2014/main" id="{4ADB2A70-E7A4-4123-FA41-B0024EE66B5E}"/>
              </a:ext>
            </a:extLst>
          </xdr:cNvPr>
          <xdr:cNvSpPr/>
        </xdr:nvSpPr>
        <xdr:spPr>
          <a:xfrm>
            <a:off x="5855873" y="2917386"/>
            <a:ext cx="990031" cy="686519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ED7D1E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4" name="ShpLAM">
            <a:extLst>
              <a:ext uri="{FF2B5EF4-FFF2-40B4-BE49-F238E27FC236}">
                <a16:creationId xmlns:a16="http://schemas.microsoft.com/office/drawing/2014/main" id="{43BF64ED-56FA-4F5B-44CB-A70C292285E2}"/>
              </a:ext>
            </a:extLst>
          </xdr:cNvPr>
          <xdr:cNvSpPr/>
        </xdr:nvSpPr>
        <xdr:spPr>
          <a:xfrm>
            <a:off x="5540259" y="2442934"/>
            <a:ext cx="514569" cy="539457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5" name="ShpLIM">
            <a:extLst>
              <a:ext uri="{FF2B5EF4-FFF2-40B4-BE49-F238E27FC236}">
                <a16:creationId xmlns:a16="http://schemas.microsoft.com/office/drawing/2014/main" id="{E87565A8-96C7-3707-E3BC-A071968ACCA1}"/>
              </a:ext>
            </a:extLst>
          </xdr:cNvPr>
          <xdr:cNvSpPr/>
        </xdr:nvSpPr>
        <xdr:spPr>
          <a:xfrm>
            <a:off x="6481388" y="4060386"/>
            <a:ext cx="840510" cy="1033704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6" name="ShpLOR">
            <a:extLst>
              <a:ext uri="{FF2B5EF4-FFF2-40B4-BE49-F238E27FC236}">
                <a16:creationId xmlns:a16="http://schemas.microsoft.com/office/drawing/2014/main" id="{E45450F8-16CF-CD12-0920-3D4DC6B88D34}"/>
              </a:ext>
            </a:extLst>
          </xdr:cNvPr>
          <xdr:cNvSpPr/>
        </xdr:nvSpPr>
        <xdr:spPr>
          <a:xfrm>
            <a:off x="6508492" y="540809"/>
            <a:ext cx="2705896" cy="2939857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4B064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7" name="ShpMAD">
            <a:extLst>
              <a:ext uri="{FF2B5EF4-FFF2-40B4-BE49-F238E27FC236}">
                <a16:creationId xmlns:a16="http://schemas.microsoft.com/office/drawing/2014/main" id="{4960CE14-DD1A-C90B-C247-4A49874C2824}"/>
              </a:ext>
            </a:extLst>
          </xdr:cNvPr>
          <xdr:cNvSpPr/>
        </xdr:nvSpPr>
        <xdr:spPr>
          <a:xfrm>
            <a:off x="8365127" y="3966537"/>
            <a:ext cx="1246855" cy="1162070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" name="ShpMOQ">
            <a:extLst>
              <a:ext uri="{FF2B5EF4-FFF2-40B4-BE49-F238E27FC236}">
                <a16:creationId xmlns:a16="http://schemas.microsoft.com/office/drawing/2014/main" id="{F62D7721-4CC6-801F-F7A5-4AC3F47D3637}"/>
              </a:ext>
            </a:extLst>
          </xdr:cNvPr>
          <xdr:cNvSpPr/>
        </xdr:nvSpPr>
        <xdr:spPr>
          <a:xfrm>
            <a:off x="8642634" y="6033270"/>
            <a:ext cx="480336" cy="614796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9" name="ShpPAS">
            <a:extLst>
              <a:ext uri="{FF2B5EF4-FFF2-40B4-BE49-F238E27FC236}">
                <a16:creationId xmlns:a16="http://schemas.microsoft.com/office/drawing/2014/main" id="{19DD31B8-579C-0A34-C756-05C556579781}"/>
              </a:ext>
            </a:extLst>
          </xdr:cNvPr>
          <xdr:cNvSpPr/>
        </xdr:nvSpPr>
        <xdr:spPr>
          <a:xfrm>
            <a:off x="6886124" y="3840269"/>
            <a:ext cx="873681" cy="499780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0" name="ShpPIU">
            <a:extLst>
              <a:ext uri="{FF2B5EF4-FFF2-40B4-BE49-F238E27FC236}">
                <a16:creationId xmlns:a16="http://schemas.microsoft.com/office/drawing/2014/main" id="{B6314815-2A55-6EFE-B5DC-D68203AF15A3}"/>
              </a:ext>
            </a:extLst>
          </xdr:cNvPr>
          <xdr:cNvSpPr/>
        </xdr:nvSpPr>
        <xdr:spPr>
          <a:xfrm>
            <a:off x="5267536" y="1934997"/>
            <a:ext cx="727092" cy="796562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ShpPUN">
            <a:extLst>
              <a:ext uri="{FF2B5EF4-FFF2-40B4-BE49-F238E27FC236}">
                <a16:creationId xmlns:a16="http://schemas.microsoft.com/office/drawing/2014/main" id="{AE77EB22-A978-F8C5-2A1B-742019DB8F37}"/>
              </a:ext>
            </a:extLst>
          </xdr:cNvPr>
          <xdr:cNvSpPr/>
        </xdr:nvSpPr>
        <xdr:spPr>
          <a:xfrm>
            <a:off x="8771258" y="5021369"/>
            <a:ext cx="780727" cy="1471520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2" name="ShpSAN">
            <a:extLst>
              <a:ext uri="{FF2B5EF4-FFF2-40B4-BE49-F238E27FC236}">
                <a16:creationId xmlns:a16="http://schemas.microsoft.com/office/drawing/2014/main" id="{E5157D40-41B8-9B45-836A-5E72B003D2E4}"/>
              </a:ext>
            </a:extLst>
          </xdr:cNvPr>
          <xdr:cNvSpPr/>
        </xdr:nvSpPr>
        <xdr:spPr>
          <a:xfrm>
            <a:off x="6505124" y="2388659"/>
            <a:ext cx="826486" cy="1116330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8CB96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3" name="ShpTAC">
            <a:extLst>
              <a:ext uri="{FF2B5EF4-FFF2-40B4-BE49-F238E27FC236}">
                <a16:creationId xmlns:a16="http://schemas.microsoft.com/office/drawing/2014/main" id="{8FCB3296-AEFD-0A5E-505E-BF84185F495E}"/>
              </a:ext>
            </a:extLst>
          </xdr:cNvPr>
          <xdr:cNvSpPr/>
        </xdr:nvSpPr>
        <xdr:spPr>
          <a:xfrm>
            <a:off x="8737784" y="6335819"/>
            <a:ext cx="562057" cy="510778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4B064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4" name="ShpTUM">
            <a:extLst>
              <a:ext uri="{FF2B5EF4-FFF2-40B4-BE49-F238E27FC236}">
                <a16:creationId xmlns:a16="http://schemas.microsoft.com/office/drawing/2014/main" id="{44C838A2-2F5D-F5C1-8312-D9D647064B39}"/>
              </a:ext>
            </a:extLst>
          </xdr:cNvPr>
          <xdr:cNvSpPr/>
        </xdr:nvSpPr>
        <xdr:spPr>
          <a:xfrm>
            <a:off x="5369744" y="1699049"/>
            <a:ext cx="323075" cy="266700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5" name="ShpUCA">
            <a:extLst>
              <a:ext uri="{FF2B5EF4-FFF2-40B4-BE49-F238E27FC236}">
                <a16:creationId xmlns:a16="http://schemas.microsoft.com/office/drawing/2014/main" id="{2CF2EB72-9700-B04D-473F-693256A4C11D}"/>
              </a:ext>
            </a:extLst>
          </xdr:cNvPr>
          <xdr:cNvSpPr/>
        </xdr:nvSpPr>
        <xdr:spPr>
          <a:xfrm>
            <a:off x="7145204" y="3055409"/>
            <a:ext cx="1863090" cy="1398395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6" name="SimAMA">
            <a:extLst>
              <a:ext uri="{FF2B5EF4-FFF2-40B4-BE49-F238E27FC236}">
                <a16:creationId xmlns:a16="http://schemas.microsoft.com/office/drawing/2014/main" id="{A043DFF9-B785-BDC1-32B7-7475C9EE9B84}"/>
              </a:ext>
            </a:extLst>
          </xdr:cNvPr>
          <xdr:cNvSpPr/>
        </xdr:nvSpPr>
        <xdr:spPr>
          <a:xfrm>
            <a:off x="6048568" y="1709728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235</a:t>
            </a:r>
          </a:p>
        </xdr:txBody>
      </xdr:sp>
      <xdr:sp macro="" textlink="">
        <xdr:nvSpPr>
          <xdr:cNvPr id="167" name="SimANC">
            <a:extLst>
              <a:ext uri="{FF2B5EF4-FFF2-40B4-BE49-F238E27FC236}">
                <a16:creationId xmlns:a16="http://schemas.microsoft.com/office/drawing/2014/main" id="{7899BDBF-C155-4452-D20A-10B260F5858B}"/>
              </a:ext>
            </a:extLst>
          </xdr:cNvPr>
          <xdr:cNvSpPr/>
        </xdr:nvSpPr>
        <xdr:spPr>
          <a:xfrm>
            <a:off x="6060476" y="3509140"/>
            <a:ext cx="922681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071</a:t>
            </a:r>
          </a:p>
        </xdr:txBody>
      </xdr:sp>
      <xdr:sp macro="" textlink="">
        <xdr:nvSpPr>
          <xdr:cNvPr id="168" name="SimAPU">
            <a:extLst>
              <a:ext uri="{FF2B5EF4-FFF2-40B4-BE49-F238E27FC236}">
                <a16:creationId xmlns:a16="http://schemas.microsoft.com/office/drawing/2014/main" id="{38B3CD75-3757-6769-DC92-CE2343E0DE5E}"/>
              </a:ext>
            </a:extLst>
          </xdr:cNvPr>
          <xdr:cNvSpPr/>
        </xdr:nvSpPr>
        <xdr:spPr>
          <a:xfrm>
            <a:off x="7855515" y="5068157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191</a:t>
            </a:r>
          </a:p>
        </xdr:txBody>
      </xdr:sp>
      <xdr:sp macro="" textlink="">
        <xdr:nvSpPr>
          <xdr:cNvPr id="169" name="SimARE">
            <a:extLst>
              <a:ext uri="{FF2B5EF4-FFF2-40B4-BE49-F238E27FC236}">
                <a16:creationId xmlns:a16="http://schemas.microsoft.com/office/drawing/2014/main" id="{55AF817E-08FE-FFC9-6FE0-869BAAA71004}"/>
              </a:ext>
            </a:extLst>
          </xdr:cNvPr>
          <xdr:cNvSpPr/>
        </xdr:nvSpPr>
        <xdr:spPr>
          <a:xfrm>
            <a:off x="7899584" y="5838950"/>
            <a:ext cx="814129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441</a:t>
            </a:r>
          </a:p>
        </xdr:txBody>
      </xdr:sp>
      <xdr:sp macro="" textlink="">
        <xdr:nvSpPr>
          <xdr:cNvPr id="170" name="SimAYA">
            <a:extLst>
              <a:ext uri="{FF2B5EF4-FFF2-40B4-BE49-F238E27FC236}">
                <a16:creationId xmlns:a16="http://schemas.microsoft.com/office/drawing/2014/main" id="{0CDC7F36-B939-6D57-2F19-827900AD2B0E}"/>
              </a:ext>
            </a:extLst>
          </xdr:cNvPr>
          <xdr:cNvSpPr/>
        </xdr:nvSpPr>
        <xdr:spPr>
          <a:xfrm>
            <a:off x="7402604" y="5392957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l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2,730.00</a:t>
            </a:r>
          </a:p>
        </xdr:txBody>
      </xdr:sp>
      <xdr:sp macro="" textlink="">
        <xdr:nvSpPr>
          <xdr:cNvPr id="171" name="SimCAJ">
            <a:extLst>
              <a:ext uri="{FF2B5EF4-FFF2-40B4-BE49-F238E27FC236}">
                <a16:creationId xmlns:a16="http://schemas.microsoft.com/office/drawing/2014/main" id="{7F8C9B6D-7453-686F-3397-192AB7F72E75}"/>
              </a:ext>
            </a:extLst>
          </xdr:cNvPr>
          <xdr:cNvSpPr/>
        </xdr:nvSpPr>
        <xdr:spPr>
          <a:xfrm>
            <a:off x="5832927" y="2587734"/>
            <a:ext cx="799832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390</a:t>
            </a:r>
          </a:p>
        </xdr:txBody>
      </xdr:sp>
      <xdr:sp macro="" textlink="">
        <xdr:nvSpPr>
          <xdr:cNvPr id="172" name="SimCAL">
            <a:extLst>
              <a:ext uri="{FF2B5EF4-FFF2-40B4-BE49-F238E27FC236}">
                <a16:creationId xmlns:a16="http://schemas.microsoft.com/office/drawing/2014/main" id="{D12804D0-0E8E-CF2D-FC66-A6A94F668082}"/>
              </a:ext>
            </a:extLst>
          </xdr:cNvPr>
          <xdr:cNvSpPr/>
        </xdr:nvSpPr>
        <xdr:spPr>
          <a:xfrm>
            <a:off x="6184511" y="4641733"/>
            <a:ext cx="720000" cy="54000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509</a:t>
            </a:r>
          </a:p>
        </xdr:txBody>
      </xdr:sp>
      <xdr:sp macro="" textlink="">
        <xdr:nvSpPr>
          <xdr:cNvPr id="173" name="SimCUZ">
            <a:extLst>
              <a:ext uri="{FF2B5EF4-FFF2-40B4-BE49-F238E27FC236}">
                <a16:creationId xmlns:a16="http://schemas.microsoft.com/office/drawing/2014/main" id="{F7B8AB66-E359-ADCD-9AF1-DE4115861E1B}"/>
              </a:ext>
            </a:extLst>
          </xdr:cNvPr>
          <xdr:cNvSpPr/>
        </xdr:nvSpPr>
        <xdr:spPr>
          <a:xfrm>
            <a:off x="7775783" y="4508908"/>
            <a:ext cx="876276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048</a:t>
            </a:r>
          </a:p>
        </xdr:txBody>
      </xdr:sp>
      <xdr:sp macro="" textlink="">
        <xdr:nvSpPr>
          <xdr:cNvPr id="174" name="SimHUV">
            <a:extLst>
              <a:ext uri="{FF2B5EF4-FFF2-40B4-BE49-F238E27FC236}">
                <a16:creationId xmlns:a16="http://schemas.microsoft.com/office/drawing/2014/main" id="{6C5140B1-F83F-D752-C9CF-F736D846405E}"/>
              </a:ext>
            </a:extLst>
          </xdr:cNvPr>
          <xdr:cNvSpPr/>
        </xdr:nvSpPr>
        <xdr:spPr>
          <a:xfrm>
            <a:off x="6966134" y="4753100"/>
            <a:ext cx="866939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285</a:t>
            </a:r>
          </a:p>
        </xdr:txBody>
      </xdr:sp>
      <xdr:sp macro="" textlink="">
        <xdr:nvSpPr>
          <xdr:cNvPr id="175" name="SimHUC">
            <a:extLst>
              <a:ext uri="{FF2B5EF4-FFF2-40B4-BE49-F238E27FC236}">
                <a16:creationId xmlns:a16="http://schemas.microsoft.com/office/drawing/2014/main" id="{CEFB421D-0997-ECF2-AF2F-C69B79B81443}"/>
              </a:ext>
            </a:extLst>
          </xdr:cNvPr>
          <xdr:cNvSpPr/>
        </xdr:nvSpPr>
        <xdr:spPr>
          <a:xfrm>
            <a:off x="6709982" y="3532195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941</a:t>
            </a:r>
          </a:p>
        </xdr:txBody>
      </xdr:sp>
      <xdr:sp macro="" textlink="">
        <xdr:nvSpPr>
          <xdr:cNvPr id="176" name="SimICA">
            <a:extLst>
              <a:ext uri="{FF2B5EF4-FFF2-40B4-BE49-F238E27FC236}">
                <a16:creationId xmlns:a16="http://schemas.microsoft.com/office/drawing/2014/main" id="{F95B3450-7877-015F-569B-6A2319A744AF}"/>
              </a:ext>
            </a:extLst>
          </xdr:cNvPr>
          <xdr:cNvSpPr/>
        </xdr:nvSpPr>
        <xdr:spPr>
          <a:xfrm>
            <a:off x="6797972" y="5102163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841</a:t>
            </a:r>
          </a:p>
        </xdr:txBody>
      </xdr:sp>
      <xdr:sp macro="" textlink="">
        <xdr:nvSpPr>
          <xdr:cNvPr id="177" name="SimJUN">
            <a:extLst>
              <a:ext uri="{FF2B5EF4-FFF2-40B4-BE49-F238E27FC236}">
                <a16:creationId xmlns:a16="http://schemas.microsoft.com/office/drawing/2014/main" id="{E6F3876A-D754-F8EC-B06C-23616A0506A0}"/>
              </a:ext>
            </a:extLst>
          </xdr:cNvPr>
          <xdr:cNvSpPr/>
        </xdr:nvSpPr>
        <xdr:spPr>
          <a:xfrm>
            <a:off x="7006912" y="4183801"/>
            <a:ext cx="936252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6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141</a:t>
            </a:r>
          </a:p>
        </xdr:txBody>
      </xdr:sp>
      <xdr:sp macro="" textlink="">
        <xdr:nvSpPr>
          <xdr:cNvPr id="178" name="SimLAL">
            <a:extLst>
              <a:ext uri="{FF2B5EF4-FFF2-40B4-BE49-F238E27FC236}">
                <a16:creationId xmlns:a16="http://schemas.microsoft.com/office/drawing/2014/main" id="{C1A91566-7E41-9D79-158D-EAAE6C0C57A9}"/>
              </a:ext>
            </a:extLst>
          </xdr:cNvPr>
          <xdr:cNvSpPr/>
        </xdr:nvSpPr>
        <xdr:spPr>
          <a:xfrm>
            <a:off x="5817262" y="3049541"/>
            <a:ext cx="891860" cy="53739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262</a:t>
            </a:r>
          </a:p>
        </xdr:txBody>
      </xdr:sp>
      <xdr:sp macro="" textlink="">
        <xdr:nvSpPr>
          <xdr:cNvPr id="179" name="SimLAM">
            <a:extLst>
              <a:ext uri="{FF2B5EF4-FFF2-40B4-BE49-F238E27FC236}">
                <a16:creationId xmlns:a16="http://schemas.microsoft.com/office/drawing/2014/main" id="{3D985980-EB8A-B378-706B-E1982BE490CA}"/>
              </a:ext>
            </a:extLst>
          </xdr:cNvPr>
          <xdr:cNvSpPr/>
        </xdr:nvSpPr>
        <xdr:spPr>
          <a:xfrm>
            <a:off x="5217380" y="2548221"/>
            <a:ext cx="916323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483</a:t>
            </a:r>
          </a:p>
        </xdr:txBody>
      </xdr:sp>
      <xdr:sp macro="" textlink="">
        <xdr:nvSpPr>
          <xdr:cNvPr id="180" name="SimLIM">
            <a:extLst>
              <a:ext uri="{FF2B5EF4-FFF2-40B4-BE49-F238E27FC236}">
                <a16:creationId xmlns:a16="http://schemas.microsoft.com/office/drawing/2014/main" id="{CABF641D-958D-435C-A413-FD0999977462}"/>
              </a:ext>
            </a:extLst>
          </xdr:cNvPr>
          <xdr:cNvSpPr/>
        </xdr:nvSpPr>
        <xdr:spPr>
          <a:xfrm>
            <a:off x="6510609" y="4182427"/>
            <a:ext cx="740877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10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265</a:t>
            </a:r>
          </a:p>
        </xdr:txBody>
      </xdr:sp>
      <xdr:sp macro="" textlink="">
        <xdr:nvSpPr>
          <xdr:cNvPr id="181" name="SimLOR">
            <a:extLst>
              <a:ext uri="{FF2B5EF4-FFF2-40B4-BE49-F238E27FC236}">
                <a16:creationId xmlns:a16="http://schemas.microsoft.com/office/drawing/2014/main" id="{681C81F1-BF52-925F-13A2-26D09C520390}"/>
              </a:ext>
            </a:extLst>
          </xdr:cNvPr>
          <xdr:cNvSpPr/>
        </xdr:nvSpPr>
        <xdr:spPr>
          <a:xfrm>
            <a:off x="7172322" y="1517962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213</a:t>
            </a:r>
          </a:p>
        </xdr:txBody>
      </xdr:sp>
      <xdr:sp macro="" textlink="">
        <xdr:nvSpPr>
          <xdr:cNvPr id="182" name="SimMAD">
            <a:extLst>
              <a:ext uri="{FF2B5EF4-FFF2-40B4-BE49-F238E27FC236}">
                <a16:creationId xmlns:a16="http://schemas.microsoft.com/office/drawing/2014/main" id="{B68B7B2C-158A-A69A-7DE4-91F0DE43EAAC}"/>
              </a:ext>
            </a:extLst>
          </xdr:cNvPr>
          <xdr:cNvSpPr/>
        </xdr:nvSpPr>
        <xdr:spPr>
          <a:xfrm>
            <a:off x="8524606" y="4443306"/>
            <a:ext cx="941049" cy="53999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299</a:t>
            </a:r>
          </a:p>
        </xdr:txBody>
      </xdr:sp>
      <xdr:sp macro="" textlink="">
        <xdr:nvSpPr>
          <xdr:cNvPr id="183" name="SimMOQ">
            <a:extLst>
              <a:ext uri="{FF2B5EF4-FFF2-40B4-BE49-F238E27FC236}">
                <a16:creationId xmlns:a16="http://schemas.microsoft.com/office/drawing/2014/main" id="{BB812E49-31DA-7264-55DB-C254E0C115D1}"/>
              </a:ext>
            </a:extLst>
          </xdr:cNvPr>
          <xdr:cNvSpPr/>
        </xdr:nvSpPr>
        <xdr:spPr>
          <a:xfrm>
            <a:off x="8455226" y="6017720"/>
            <a:ext cx="707501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510</a:t>
            </a:r>
          </a:p>
        </xdr:txBody>
      </xdr:sp>
      <xdr:sp macro="" textlink="">
        <xdr:nvSpPr>
          <xdr:cNvPr id="184" name="SimPAS">
            <a:extLst>
              <a:ext uri="{FF2B5EF4-FFF2-40B4-BE49-F238E27FC236}">
                <a16:creationId xmlns:a16="http://schemas.microsoft.com/office/drawing/2014/main" id="{47A427D5-FDF8-6992-3452-7B8706806F44}"/>
              </a:ext>
            </a:extLst>
          </xdr:cNvPr>
          <xdr:cNvSpPr/>
        </xdr:nvSpPr>
        <xdr:spPr>
          <a:xfrm>
            <a:off x="7060263" y="3842062"/>
            <a:ext cx="772646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587.00</a:t>
            </a:r>
          </a:p>
        </xdr:txBody>
      </xdr:sp>
      <xdr:sp macro="" textlink="">
        <xdr:nvSpPr>
          <xdr:cNvPr id="185" name="SimPIU">
            <a:extLst>
              <a:ext uri="{FF2B5EF4-FFF2-40B4-BE49-F238E27FC236}">
                <a16:creationId xmlns:a16="http://schemas.microsoft.com/office/drawing/2014/main" id="{659AFAB1-639F-CA5E-369A-E63DA9031259}"/>
              </a:ext>
            </a:extLst>
          </xdr:cNvPr>
          <xdr:cNvSpPr/>
        </xdr:nvSpPr>
        <xdr:spPr>
          <a:xfrm>
            <a:off x="5217577" y="2023421"/>
            <a:ext cx="722924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451</a:t>
            </a:r>
          </a:p>
        </xdr:txBody>
      </xdr:sp>
      <xdr:sp macro="" textlink="">
        <xdr:nvSpPr>
          <xdr:cNvPr id="186" name="SimPUN">
            <a:extLst>
              <a:ext uri="{FF2B5EF4-FFF2-40B4-BE49-F238E27FC236}">
                <a16:creationId xmlns:a16="http://schemas.microsoft.com/office/drawing/2014/main" id="{C6DE00E4-F287-6235-9792-75D2B1CDDCD4}"/>
              </a:ext>
            </a:extLst>
          </xdr:cNvPr>
          <xdr:cNvSpPr/>
        </xdr:nvSpPr>
        <xdr:spPr>
          <a:xfrm>
            <a:off x="8596494" y="5363152"/>
            <a:ext cx="982025" cy="53739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422</a:t>
            </a:r>
          </a:p>
        </xdr:txBody>
      </xdr:sp>
      <xdr:sp macro="" textlink="">
        <xdr:nvSpPr>
          <xdr:cNvPr id="187" name="SimSAN">
            <a:extLst>
              <a:ext uri="{FF2B5EF4-FFF2-40B4-BE49-F238E27FC236}">
                <a16:creationId xmlns:a16="http://schemas.microsoft.com/office/drawing/2014/main" id="{D9B4BD52-F9FF-2C6A-935D-E41D6494C887}"/>
              </a:ext>
            </a:extLst>
          </xdr:cNvPr>
          <xdr:cNvSpPr/>
        </xdr:nvSpPr>
        <xdr:spPr>
          <a:xfrm>
            <a:off x="6612052" y="2494531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514</a:t>
            </a:r>
          </a:p>
        </xdr:txBody>
      </xdr:sp>
      <xdr:sp macro="" textlink="">
        <xdr:nvSpPr>
          <xdr:cNvPr id="188" name="SimTUM">
            <a:extLst>
              <a:ext uri="{FF2B5EF4-FFF2-40B4-BE49-F238E27FC236}">
                <a16:creationId xmlns:a16="http://schemas.microsoft.com/office/drawing/2014/main" id="{61CC6F9D-FBAA-E0F9-2E83-6A48B589D976}"/>
              </a:ext>
            </a:extLst>
          </xdr:cNvPr>
          <xdr:cNvSpPr/>
        </xdr:nvSpPr>
        <xdr:spPr>
          <a:xfrm>
            <a:off x="5142035" y="1339447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546</a:t>
            </a:r>
          </a:p>
        </xdr:txBody>
      </xdr:sp>
      <xdr:sp macro="" textlink="">
        <xdr:nvSpPr>
          <xdr:cNvPr id="189" name="SimUCA">
            <a:extLst>
              <a:ext uri="{FF2B5EF4-FFF2-40B4-BE49-F238E27FC236}">
                <a16:creationId xmlns:a16="http://schemas.microsoft.com/office/drawing/2014/main" id="{A4793939-71E2-F293-05C2-15D6AD9FE027}"/>
              </a:ext>
            </a:extLst>
          </xdr:cNvPr>
          <xdr:cNvSpPr/>
        </xdr:nvSpPr>
        <xdr:spPr>
          <a:xfrm>
            <a:off x="7525721" y="3366153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953</a:t>
            </a:r>
          </a:p>
        </xdr:txBody>
      </xdr:sp>
      <xdr:sp macro="" textlink="">
        <xdr:nvSpPr>
          <xdr:cNvPr id="190" name="SimTAC">
            <a:extLst>
              <a:ext uri="{FF2B5EF4-FFF2-40B4-BE49-F238E27FC236}">
                <a16:creationId xmlns:a16="http://schemas.microsoft.com/office/drawing/2014/main" id="{24BEA99F-3C2A-D030-225F-00C2BF75F1ED}"/>
              </a:ext>
            </a:extLst>
          </xdr:cNvPr>
          <xdr:cNvSpPr/>
        </xdr:nvSpPr>
        <xdr:spPr>
          <a:xfrm>
            <a:off x="8705619" y="6345187"/>
            <a:ext cx="702298" cy="54261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065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PPM_SGIC\PROGRAMA_AURORA_SGIC\BOLETIN%20ESTADISTICO\8.BOLETIN%20AGOSTO%202024\BV%20Agosto%202024\paginas\Res&#250;menes%20Estad&#237;sticos%20-%20Agosto%202024.xlsx" TargetMode="External"/><Relationship Id="rId1" Type="http://schemas.openxmlformats.org/officeDocument/2006/relationships/externalLinkPath" Target="Res&#250;menes%20Estad&#237;sticos%20-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>
        <row r="20">
          <cell r="J20" t="str">
            <v>Enero</v>
          </cell>
          <cell r="K20">
            <v>5086</v>
          </cell>
        </row>
        <row r="21">
          <cell r="J21" t="str">
            <v>Febrero</v>
          </cell>
          <cell r="K21">
            <v>7013</v>
          </cell>
        </row>
        <row r="22">
          <cell r="J22" t="str">
            <v>Marzo</v>
          </cell>
          <cell r="K22">
            <v>8343</v>
          </cell>
        </row>
        <row r="23">
          <cell r="J23" t="str">
            <v>Abril</v>
          </cell>
          <cell r="K23">
            <v>9088</v>
          </cell>
        </row>
        <row r="24">
          <cell r="J24" t="str">
            <v>Mayo</v>
          </cell>
          <cell r="K24">
            <v>10274</v>
          </cell>
        </row>
        <row r="25">
          <cell r="J25" t="str">
            <v>Junio</v>
          </cell>
          <cell r="K25">
            <v>10751</v>
          </cell>
        </row>
        <row r="26">
          <cell r="J26" t="str">
            <v>Julio</v>
          </cell>
          <cell r="K26">
            <v>10038</v>
          </cell>
        </row>
        <row r="27">
          <cell r="J27" t="str">
            <v>Agosto</v>
          </cell>
          <cell r="K27">
            <v>9550</v>
          </cell>
        </row>
        <row r="111">
          <cell r="N111" t="str">
            <v>d</v>
          </cell>
        </row>
        <row r="112">
          <cell r="M112" t="str">
            <v>Madre De Dios</v>
          </cell>
          <cell r="N112">
            <v>3404</v>
          </cell>
        </row>
        <row r="113">
          <cell r="M113" t="str">
            <v>Moquegua</v>
          </cell>
          <cell r="N113">
            <v>5008</v>
          </cell>
        </row>
        <row r="114">
          <cell r="M114" t="str">
            <v>Ucayali</v>
          </cell>
          <cell r="N114">
            <v>5069</v>
          </cell>
        </row>
        <row r="115">
          <cell r="M115" t="str">
            <v>Tumbes</v>
          </cell>
          <cell r="N115">
            <v>5675</v>
          </cell>
        </row>
        <row r="116">
          <cell r="M116" t="str">
            <v>Amazonas</v>
          </cell>
          <cell r="N116">
            <v>9194</v>
          </cell>
        </row>
        <row r="117">
          <cell r="M117" t="str">
            <v>Huancavelica</v>
          </cell>
          <cell r="N117">
            <v>9294</v>
          </cell>
        </row>
        <row r="118">
          <cell r="M118" t="str">
            <v>Pasco</v>
          </cell>
          <cell r="N118">
            <v>9314</v>
          </cell>
        </row>
        <row r="119">
          <cell r="M119" t="str">
            <v>Loreto</v>
          </cell>
          <cell r="N119">
            <v>9349</v>
          </cell>
        </row>
        <row r="120">
          <cell r="M120" t="str">
            <v>Tacna</v>
          </cell>
          <cell r="N120">
            <v>10179</v>
          </cell>
        </row>
        <row r="121">
          <cell r="M121" t="str">
            <v>Lambayeque</v>
          </cell>
          <cell r="N121">
            <v>11360</v>
          </cell>
        </row>
        <row r="122">
          <cell r="M122" t="str">
            <v>Huánuco</v>
          </cell>
          <cell r="N122">
            <v>12436</v>
          </cell>
        </row>
        <row r="123">
          <cell r="M123" t="str">
            <v>Apurímac</v>
          </cell>
          <cell r="N123">
            <v>14315</v>
          </cell>
        </row>
        <row r="124">
          <cell r="M124" t="str">
            <v>Cajamarca</v>
          </cell>
          <cell r="N124">
            <v>14939</v>
          </cell>
        </row>
        <row r="125">
          <cell r="M125" t="str">
            <v>Callao</v>
          </cell>
          <cell r="N125">
            <v>15356</v>
          </cell>
        </row>
        <row r="126">
          <cell r="M126" t="str">
            <v>Puno</v>
          </cell>
          <cell r="N126">
            <v>15519</v>
          </cell>
        </row>
        <row r="127">
          <cell r="M127" t="str">
            <v>Piura</v>
          </cell>
          <cell r="N127">
            <v>15825</v>
          </cell>
        </row>
        <row r="128">
          <cell r="M128" t="str">
            <v>Ayacucho</v>
          </cell>
          <cell r="N128">
            <v>17206</v>
          </cell>
        </row>
        <row r="129">
          <cell r="M129" t="str">
            <v>Áncash</v>
          </cell>
          <cell r="N129">
            <v>19159</v>
          </cell>
        </row>
        <row r="130">
          <cell r="M130" t="str">
            <v>San Martín</v>
          </cell>
          <cell r="N130">
            <v>20266</v>
          </cell>
        </row>
        <row r="131">
          <cell r="M131" t="str">
            <v>Ica</v>
          </cell>
          <cell r="N131">
            <v>22653</v>
          </cell>
        </row>
        <row r="132">
          <cell r="M132" t="str">
            <v>Lima Provincia</v>
          </cell>
          <cell r="N132">
            <v>24530</v>
          </cell>
        </row>
        <row r="133">
          <cell r="M133" t="str">
            <v>La Libertad</v>
          </cell>
          <cell r="N133">
            <v>27814</v>
          </cell>
        </row>
        <row r="134">
          <cell r="M134" t="str">
            <v>Cusco</v>
          </cell>
          <cell r="N134">
            <v>30762</v>
          </cell>
        </row>
        <row r="135">
          <cell r="M135" t="str">
            <v>Arequipa</v>
          </cell>
          <cell r="N135">
            <v>32318</v>
          </cell>
        </row>
        <row r="136">
          <cell r="M136" t="str">
            <v>Junín</v>
          </cell>
          <cell r="N136">
            <v>37295</v>
          </cell>
        </row>
        <row r="137">
          <cell r="M137" t="str">
            <v>Lima Metropolitana</v>
          </cell>
          <cell r="N137">
            <v>72756</v>
          </cell>
        </row>
        <row r="151">
          <cell r="D151" t="str">
            <v>Mujer</v>
          </cell>
          <cell r="E151" t="str">
            <v>Hombre</v>
          </cell>
        </row>
        <row r="160">
          <cell r="D160">
            <v>777775</v>
          </cell>
          <cell r="E160">
            <v>482525</v>
          </cell>
        </row>
        <row r="254">
          <cell r="P254" t="str">
            <v>Mujer</v>
          </cell>
          <cell r="Q254" t="str">
            <v>Hombre</v>
          </cell>
        </row>
        <row r="255">
          <cell r="L255" t="str">
            <v>Urbana</v>
          </cell>
          <cell r="P255">
            <v>665540</v>
          </cell>
          <cell r="Q255">
            <v>429697</v>
          </cell>
        </row>
        <row r="256">
          <cell r="L256" t="str">
            <v>Rural</v>
          </cell>
          <cell r="P256">
            <v>112235</v>
          </cell>
          <cell r="Q256">
            <v>52828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234EF-7460-454C-9949-5208260568B1}">
  <sheetPr>
    <tabColor theme="1" tint="0.14999847407452621"/>
    <pageSetUpPr fitToPage="1"/>
  </sheetPr>
  <dimension ref="A1:CJ368"/>
  <sheetViews>
    <sheetView showGridLines="0" tabSelected="1" view="pageBreakPreview" zoomScale="85" zoomScaleNormal="80" zoomScaleSheetLayoutView="85" workbookViewId="0"/>
  </sheetViews>
  <sheetFormatPr baseColWidth="10" defaultColWidth="11.42578125" defaultRowHeight="16.5" x14ac:dyDescent="0.3"/>
  <cols>
    <col min="1" max="1" width="1.5703125" style="2" customWidth="1"/>
    <col min="2" max="2" width="13.28515625" style="2" customWidth="1"/>
    <col min="3" max="3" width="11.28515625" style="2" customWidth="1"/>
    <col min="4" max="4" width="12.140625" style="2" customWidth="1"/>
    <col min="5" max="5" width="13.5703125" style="2" customWidth="1"/>
    <col min="6" max="6" width="14.28515625" style="2" customWidth="1"/>
    <col min="7" max="7" width="15.28515625" style="2" customWidth="1"/>
    <col min="8" max="10" width="14.28515625" style="2" customWidth="1"/>
    <col min="11" max="11" width="11.5703125" style="2" customWidth="1"/>
    <col min="12" max="12" width="11.28515625" style="2" customWidth="1"/>
    <col min="13" max="14" width="15.42578125" style="2" customWidth="1"/>
    <col min="15" max="15" width="14.7109375" style="2" customWidth="1"/>
    <col min="16" max="16" width="12.7109375" style="2" customWidth="1"/>
    <col min="17" max="17" width="12.42578125" style="2" customWidth="1"/>
    <col min="18" max="18" width="11.140625" style="2" customWidth="1"/>
    <col min="19" max="19" width="2.28515625" style="2" customWidth="1"/>
    <col min="20" max="20" width="4.42578125" style="2" customWidth="1"/>
    <col min="21" max="22" width="13.28515625" style="2" customWidth="1"/>
    <col min="23" max="23" width="13" style="2" customWidth="1"/>
    <col min="24" max="24" width="13" style="5" customWidth="1"/>
    <col min="25" max="25" width="10.7109375" style="5" bestFit="1" customWidth="1"/>
    <col min="26" max="26" width="7.5703125" style="5" bestFit="1" customWidth="1"/>
    <col min="27" max="27" width="8.7109375" style="5" bestFit="1" customWidth="1"/>
    <col min="28" max="28" width="10.7109375" style="5" bestFit="1" customWidth="1"/>
    <col min="29" max="29" width="7.5703125" style="5" bestFit="1" customWidth="1"/>
    <col min="30" max="30" width="8.7109375" style="5" bestFit="1" customWidth="1"/>
    <col min="31" max="31" width="10.7109375" style="5" bestFit="1" customWidth="1"/>
    <col min="32" max="32" width="7.5703125" style="5" bestFit="1" customWidth="1"/>
    <col min="33" max="33" width="8.7109375" style="5" bestFit="1" customWidth="1"/>
    <col min="34" max="34" width="10.7109375" style="5" bestFit="1" customWidth="1"/>
    <col min="35" max="35" width="7.5703125" style="5" bestFit="1" customWidth="1"/>
    <col min="36" max="36" width="8.7109375" style="5" bestFit="1" customWidth="1"/>
    <col min="37" max="37" width="10.7109375" style="5" bestFit="1" customWidth="1"/>
    <col min="38" max="38" width="7.5703125" style="5" bestFit="1" customWidth="1"/>
    <col min="39" max="39" width="7" style="5" bestFit="1" customWidth="1"/>
    <col min="40" max="40" width="10.7109375" style="5" bestFit="1" customWidth="1"/>
    <col min="41" max="41" width="7.5703125" style="5" bestFit="1" customWidth="1"/>
    <col min="42" max="42" width="7" style="5" bestFit="1" customWidth="1"/>
    <col min="43" max="43" width="10.7109375" style="5" bestFit="1" customWidth="1"/>
    <col min="44" max="44" width="7.5703125" style="5" bestFit="1" customWidth="1"/>
    <col min="45" max="45" width="7" style="5" bestFit="1" customWidth="1"/>
    <col min="46" max="46" width="10.7109375" style="5" bestFit="1" customWidth="1"/>
    <col min="47" max="47" width="7.5703125" style="5" bestFit="1" customWidth="1"/>
    <col min="48" max="48" width="7" style="5" bestFit="1" customWidth="1"/>
    <col min="49" max="49" width="10.7109375" style="5" bestFit="1" customWidth="1"/>
    <col min="50" max="50" width="7.5703125" style="5" bestFit="1" customWidth="1"/>
    <col min="51" max="51" width="7" style="5" bestFit="1" customWidth="1"/>
    <col min="52" max="52" width="10.7109375" style="5" bestFit="1" customWidth="1"/>
    <col min="53" max="53" width="7.5703125" style="5" bestFit="1" customWidth="1"/>
    <col min="54" max="54" width="7" style="5" bestFit="1" customWidth="1"/>
    <col min="55" max="16384" width="11.42578125" style="2"/>
  </cols>
  <sheetData>
    <row r="1" spans="2:54" x14ac:dyDescent="0.3">
      <c r="B1" s="1"/>
      <c r="I1" s="3"/>
      <c r="L1" s="3"/>
      <c r="Q1" s="3"/>
      <c r="T1" s="3"/>
      <c r="V1" s="3"/>
      <c r="X1" s="4"/>
      <c r="AA1" s="4"/>
      <c r="AD1" s="4"/>
      <c r="AG1" s="4"/>
      <c r="AJ1" s="4"/>
    </row>
    <row r="3" spans="2:54" x14ac:dyDescent="0.3">
      <c r="M3" s="6"/>
    </row>
    <row r="4" spans="2:54" ht="40.5" customHeight="1" x14ac:dyDescent="0.3"/>
    <row r="5" spans="2:54" ht="12" customHeight="1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spans="2:54" s="13" customFormat="1" ht="23.25" customHeight="1" x14ac:dyDescent="0.3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8"/>
      <c r="T6" s="10"/>
      <c r="U6" s="10"/>
      <c r="V6" s="10"/>
      <c r="W6" s="10"/>
      <c r="X6" s="11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2:54" ht="27.75" customHeight="1" x14ac:dyDescent="0.3"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8"/>
      <c r="T7" s="14"/>
      <c r="U7" s="14"/>
      <c r="V7" s="14"/>
      <c r="W7" s="14"/>
      <c r="X7" s="11"/>
    </row>
    <row r="8" spans="2:54" ht="11.25" customHeight="1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15"/>
      <c r="U8" s="15"/>
      <c r="V8" s="15"/>
      <c r="W8" s="15"/>
      <c r="X8" s="11"/>
    </row>
    <row r="9" spans="2:54" ht="23.25" customHeight="1" x14ac:dyDescent="0.3">
      <c r="B9" s="15" t="s">
        <v>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8"/>
      <c r="T9" s="15"/>
      <c r="U9" s="15"/>
      <c r="V9" s="15"/>
      <c r="W9" s="15"/>
      <c r="X9" s="11"/>
    </row>
    <row r="10" spans="2:54" ht="7.5" customHeigh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6"/>
      <c r="R10" s="16"/>
      <c r="S10" s="8"/>
      <c r="T10" s="8"/>
      <c r="U10" s="8"/>
      <c r="V10" s="8"/>
      <c r="W10" s="8"/>
      <c r="X10" s="17"/>
    </row>
    <row r="11" spans="2:54" ht="7.5" customHeight="1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6"/>
      <c r="R11" s="16"/>
      <c r="S11" s="8"/>
      <c r="T11" s="8"/>
      <c r="U11" s="8"/>
      <c r="V11" s="8"/>
      <c r="W11" s="8"/>
      <c r="X11" s="17"/>
    </row>
    <row r="12" spans="2:54" ht="7.5" customHeight="1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6"/>
      <c r="R12" s="16"/>
      <c r="S12" s="8"/>
      <c r="T12" s="8"/>
      <c r="U12" s="8"/>
      <c r="V12" s="8"/>
      <c r="W12" s="8"/>
      <c r="X12" s="17"/>
    </row>
    <row r="13" spans="2:54" ht="18" customHeight="1" x14ac:dyDescent="0.3"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5" spans="2:54" ht="30" customHeight="1" x14ac:dyDescent="0.3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2:54" ht="30" customHeight="1" x14ac:dyDescent="0.3">
      <c r="C16" s="20" t="s">
        <v>3</v>
      </c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19"/>
    </row>
    <row r="17" spans="2:24" ht="27" customHeight="1" x14ac:dyDescent="0.3">
      <c r="B17" s="21"/>
      <c r="C17" s="21"/>
      <c r="D17" s="21"/>
      <c r="E17" s="21"/>
      <c r="F17" s="21"/>
      <c r="G17" s="21"/>
      <c r="H17" s="21"/>
      <c r="L17" s="21"/>
      <c r="M17" s="21"/>
      <c r="R17" s="21"/>
      <c r="S17" s="21"/>
      <c r="T17" s="21"/>
      <c r="U17" s="21"/>
      <c r="V17" s="21"/>
      <c r="W17" s="21"/>
      <c r="X17" s="19"/>
    </row>
    <row r="18" spans="2:24" ht="21" customHeight="1" x14ac:dyDescent="0.3">
      <c r="E18" s="21"/>
      <c r="F18" s="21"/>
      <c r="G18" s="21"/>
      <c r="H18" s="21"/>
      <c r="J18" s="22" t="s">
        <v>4</v>
      </c>
      <c r="K18" s="23" t="s">
        <v>5</v>
      </c>
      <c r="L18" s="24"/>
      <c r="M18" s="21"/>
      <c r="R18" s="21"/>
      <c r="S18" s="21"/>
      <c r="T18" s="21"/>
      <c r="U18" s="21"/>
      <c r="V18" s="21"/>
      <c r="W18" s="21"/>
      <c r="X18" s="19"/>
    </row>
    <row r="19" spans="2:24" ht="21" customHeight="1" x14ac:dyDescent="0.3">
      <c r="E19" s="21"/>
      <c r="F19" s="21"/>
      <c r="G19" s="21"/>
      <c r="H19" s="21"/>
      <c r="J19" s="22"/>
      <c r="K19" s="23"/>
      <c r="L19" s="24"/>
      <c r="M19" s="21"/>
      <c r="R19" s="21"/>
      <c r="S19" s="21"/>
      <c r="T19" s="21"/>
      <c r="U19" s="21"/>
      <c r="V19" s="21"/>
      <c r="W19" s="21"/>
      <c r="X19" s="19"/>
    </row>
    <row r="20" spans="2:24" ht="21" customHeight="1" x14ac:dyDescent="0.3">
      <c r="E20" s="21"/>
      <c r="F20" s="21"/>
      <c r="G20" s="21"/>
      <c r="H20" s="21"/>
      <c r="J20" s="25" t="s">
        <v>6</v>
      </c>
      <c r="K20" s="26">
        <v>5086</v>
      </c>
      <c r="L20" s="26"/>
      <c r="M20" s="21"/>
      <c r="R20" s="21"/>
      <c r="S20" s="21"/>
      <c r="T20" s="21"/>
      <c r="U20" s="21"/>
      <c r="V20" s="21"/>
      <c r="W20" s="21"/>
      <c r="X20" s="19"/>
    </row>
    <row r="21" spans="2:24" ht="21" customHeight="1" x14ac:dyDescent="0.3">
      <c r="E21" s="21"/>
      <c r="F21" s="21"/>
      <c r="G21" s="21"/>
      <c r="H21" s="21"/>
      <c r="J21" s="27" t="s">
        <v>7</v>
      </c>
      <c r="K21" s="28">
        <v>7013</v>
      </c>
      <c r="L21" s="28"/>
      <c r="M21" s="21"/>
      <c r="R21" s="21"/>
      <c r="S21" s="21"/>
      <c r="T21" s="21"/>
      <c r="U21" s="21"/>
      <c r="V21" s="21"/>
      <c r="W21" s="21"/>
      <c r="X21" s="19"/>
    </row>
    <row r="22" spans="2:24" ht="21" customHeight="1" x14ac:dyDescent="0.3">
      <c r="E22" s="21"/>
      <c r="F22" s="21"/>
      <c r="G22" s="21"/>
      <c r="H22" s="21"/>
      <c r="J22" s="27" t="s">
        <v>8</v>
      </c>
      <c r="K22" s="28">
        <v>8343</v>
      </c>
      <c r="L22" s="28"/>
      <c r="M22" s="21"/>
      <c r="R22" s="21"/>
      <c r="S22" s="21"/>
      <c r="T22" s="21"/>
      <c r="U22" s="21"/>
      <c r="V22" s="21"/>
      <c r="W22" s="21"/>
      <c r="X22" s="19"/>
    </row>
    <row r="23" spans="2:24" ht="21" customHeight="1" x14ac:dyDescent="0.3">
      <c r="E23" s="21"/>
      <c r="F23" s="21"/>
      <c r="G23" s="21"/>
      <c r="H23" s="21"/>
      <c r="J23" s="27" t="s">
        <v>9</v>
      </c>
      <c r="K23" s="28">
        <v>9088</v>
      </c>
      <c r="L23" s="28"/>
      <c r="M23" s="21"/>
      <c r="R23" s="21"/>
      <c r="S23" s="21"/>
      <c r="T23" s="21"/>
      <c r="U23" s="21"/>
      <c r="V23" s="21"/>
      <c r="W23" s="21"/>
      <c r="X23" s="19"/>
    </row>
    <row r="24" spans="2:24" ht="21" customHeight="1" x14ac:dyDescent="0.3">
      <c r="E24" s="21"/>
      <c r="F24" s="21"/>
      <c r="G24" s="21"/>
      <c r="H24" s="21"/>
      <c r="J24" s="27" t="s">
        <v>10</v>
      </c>
      <c r="K24" s="28">
        <v>10274</v>
      </c>
      <c r="L24" s="28"/>
      <c r="M24" s="21"/>
      <c r="R24" s="21"/>
      <c r="S24" s="21"/>
      <c r="T24" s="21"/>
      <c r="U24" s="21"/>
      <c r="V24" s="21"/>
      <c r="W24" s="21"/>
      <c r="X24" s="19"/>
    </row>
    <row r="25" spans="2:24" ht="21" customHeight="1" x14ac:dyDescent="0.3">
      <c r="E25" s="21"/>
      <c r="F25" s="21"/>
      <c r="G25" s="21"/>
      <c r="H25" s="21"/>
      <c r="J25" s="27" t="s">
        <v>11</v>
      </c>
      <c r="K25" s="28">
        <v>10751</v>
      </c>
      <c r="L25" s="28"/>
      <c r="M25" s="21"/>
      <c r="R25" s="21"/>
      <c r="S25" s="21"/>
      <c r="T25" s="21"/>
      <c r="U25" s="21"/>
      <c r="V25" s="21"/>
      <c r="W25" s="21"/>
      <c r="X25" s="19"/>
    </row>
    <row r="26" spans="2:24" ht="21" customHeight="1" x14ac:dyDescent="0.3">
      <c r="E26" s="21"/>
      <c r="F26" s="21"/>
      <c r="G26" s="21"/>
      <c r="H26" s="21"/>
      <c r="J26" s="27" t="s">
        <v>12</v>
      </c>
      <c r="K26" s="28">
        <v>10038</v>
      </c>
      <c r="L26" s="28"/>
      <c r="M26" s="21"/>
      <c r="R26" s="21"/>
      <c r="S26" s="21"/>
      <c r="T26" s="21"/>
      <c r="U26" s="21"/>
      <c r="V26" s="21"/>
      <c r="W26" s="21"/>
      <c r="X26" s="19"/>
    </row>
    <row r="27" spans="2:24" ht="21" customHeight="1" thickBot="1" x14ac:dyDescent="0.35">
      <c r="E27" s="21"/>
      <c r="F27" s="21"/>
      <c r="G27" s="21"/>
      <c r="H27" s="21"/>
      <c r="J27" s="27" t="s">
        <v>13</v>
      </c>
      <c r="K27" s="28">
        <v>9550</v>
      </c>
      <c r="L27" s="28"/>
      <c r="M27" s="21"/>
      <c r="R27" s="21"/>
      <c r="S27" s="21"/>
      <c r="T27" s="21"/>
      <c r="U27" s="21"/>
      <c r="V27" s="21"/>
      <c r="W27" s="21"/>
      <c r="X27" s="19"/>
    </row>
    <row r="28" spans="2:24" ht="21" customHeight="1" x14ac:dyDescent="0.3">
      <c r="E28" s="21"/>
      <c r="F28" s="21"/>
      <c r="G28" s="21"/>
      <c r="H28" s="21"/>
      <c r="J28" s="29" t="s">
        <v>5</v>
      </c>
      <c r="K28" s="30">
        <f>SUM(K20:L27)</f>
        <v>70143</v>
      </c>
      <c r="L28" s="30"/>
      <c r="M28" s="21"/>
      <c r="R28" s="21"/>
      <c r="S28" s="21"/>
      <c r="T28" s="21"/>
      <c r="U28" s="21"/>
      <c r="V28" s="21"/>
      <c r="W28" s="21"/>
      <c r="X28" s="19"/>
    </row>
    <row r="29" spans="2:24" ht="21" customHeight="1" x14ac:dyDescent="0.3">
      <c r="E29" s="21"/>
      <c r="F29" s="21"/>
      <c r="G29" s="21"/>
      <c r="H29" s="21"/>
      <c r="M29" s="21"/>
      <c r="R29" s="21"/>
      <c r="S29" s="21"/>
      <c r="T29" s="21"/>
      <c r="U29" s="21"/>
      <c r="V29" s="21"/>
      <c r="W29" s="21"/>
      <c r="X29" s="19"/>
    </row>
    <row r="30" spans="2:24" ht="21" customHeight="1" x14ac:dyDescent="0.3">
      <c r="E30" s="21"/>
      <c r="F30" s="21"/>
      <c r="G30" s="21"/>
      <c r="H30" s="21"/>
      <c r="M30" s="21"/>
      <c r="R30" s="21"/>
      <c r="S30" s="21"/>
      <c r="T30" s="21"/>
      <c r="U30" s="21"/>
      <c r="V30" s="21"/>
      <c r="W30" s="21"/>
      <c r="X30" s="19"/>
    </row>
    <row r="31" spans="2:24" ht="21" customHeight="1" x14ac:dyDescent="0.3">
      <c r="E31" s="21"/>
      <c r="F31" s="21"/>
      <c r="G31" s="21"/>
      <c r="H31" s="21"/>
      <c r="M31" s="21"/>
      <c r="R31" s="21"/>
      <c r="S31" s="21"/>
      <c r="T31" s="21"/>
      <c r="U31" s="21"/>
      <c r="V31" s="21"/>
      <c r="W31" s="21"/>
      <c r="X31" s="19"/>
    </row>
    <row r="32" spans="2:24" ht="21" customHeight="1" x14ac:dyDescent="0.3">
      <c r="E32" s="21"/>
      <c r="F32" s="21"/>
      <c r="G32" s="21"/>
      <c r="H32" s="21"/>
      <c r="I32" s="21"/>
      <c r="J32" s="21"/>
      <c r="K32" s="21"/>
      <c r="L32" s="21"/>
      <c r="M32" s="21"/>
      <c r="R32" s="21"/>
      <c r="S32" s="21"/>
      <c r="T32" s="21"/>
      <c r="U32" s="21"/>
      <c r="V32" s="21"/>
      <c r="W32" s="21"/>
      <c r="X32" s="19"/>
    </row>
    <row r="33" spans="2:24" ht="21" customHeight="1" x14ac:dyDescent="0.3">
      <c r="E33" s="21"/>
      <c r="F33" s="21"/>
      <c r="G33" s="21"/>
      <c r="H33" s="21"/>
      <c r="I33" s="21"/>
      <c r="J33" s="21"/>
      <c r="K33" s="21"/>
      <c r="L33" s="21"/>
      <c r="M33" s="21"/>
      <c r="R33" s="21"/>
      <c r="S33" s="21"/>
      <c r="T33" s="21"/>
      <c r="U33" s="21"/>
      <c r="V33" s="21"/>
      <c r="W33" s="21"/>
      <c r="X33" s="19"/>
    </row>
    <row r="34" spans="2:24" ht="21" customHeight="1" x14ac:dyDescent="0.3">
      <c r="E34" s="21"/>
      <c r="F34" s="21"/>
      <c r="G34" s="21"/>
      <c r="H34" s="21"/>
      <c r="I34" s="21"/>
      <c r="J34" s="21"/>
      <c r="K34" s="21"/>
      <c r="L34" s="21"/>
      <c r="M34" s="21"/>
      <c r="R34" s="21"/>
      <c r="S34" s="21"/>
      <c r="T34" s="21"/>
      <c r="U34" s="21"/>
      <c r="V34" s="21"/>
      <c r="W34" s="21"/>
      <c r="X34" s="19"/>
    </row>
    <row r="35" spans="2:24" ht="21" customHeight="1" x14ac:dyDescent="0.3">
      <c r="E35" s="21"/>
      <c r="F35" s="21"/>
      <c r="G35" s="21"/>
      <c r="H35" s="21"/>
      <c r="I35" s="21"/>
      <c r="J35" s="22" t="s">
        <v>4</v>
      </c>
      <c r="K35" s="31" t="s">
        <v>5</v>
      </c>
      <c r="L35" s="32"/>
      <c r="M35" s="33" t="s">
        <v>14</v>
      </c>
      <c r="N35" s="33" t="s">
        <v>15</v>
      </c>
      <c r="O35" s="33" t="s">
        <v>16</v>
      </c>
      <c r="P35" s="33" t="s">
        <v>17</v>
      </c>
      <c r="Q35" s="23" t="s">
        <v>18</v>
      </c>
      <c r="R35" s="21"/>
      <c r="S35" s="21"/>
      <c r="T35" s="21"/>
      <c r="U35" s="21"/>
      <c r="V35" s="21"/>
      <c r="W35" s="21"/>
      <c r="X35" s="19"/>
    </row>
    <row r="36" spans="2:24" ht="23.25" customHeight="1" x14ac:dyDescent="0.3">
      <c r="E36" s="21"/>
      <c r="F36" s="21"/>
      <c r="G36" s="21"/>
      <c r="H36" s="21"/>
      <c r="J36" s="22"/>
      <c r="K36" s="31"/>
      <c r="L36" s="32"/>
      <c r="M36" s="33"/>
      <c r="N36" s="33"/>
      <c r="O36" s="33"/>
      <c r="P36" s="33"/>
      <c r="Q36" s="23"/>
      <c r="T36" s="21"/>
      <c r="U36" s="21"/>
      <c r="V36" s="21"/>
      <c r="W36" s="21"/>
      <c r="X36" s="19"/>
    </row>
    <row r="37" spans="2:24" ht="21" customHeight="1" x14ac:dyDescent="0.3">
      <c r="E37" s="21"/>
      <c r="F37" s="21"/>
      <c r="G37" s="21"/>
      <c r="H37" s="21"/>
      <c r="J37" s="25" t="s">
        <v>6</v>
      </c>
      <c r="K37" s="26">
        <f>SUM(M37:Q37)</f>
        <v>5086</v>
      </c>
      <c r="L37" s="26"/>
      <c r="M37" s="34">
        <v>419</v>
      </c>
      <c r="N37" s="34">
        <v>4</v>
      </c>
      <c r="O37" s="34">
        <v>1968</v>
      </c>
      <c r="P37" s="34">
        <v>786</v>
      </c>
      <c r="Q37" s="34">
        <v>1909</v>
      </c>
      <c r="T37" s="21"/>
      <c r="U37" s="21"/>
      <c r="V37" s="21"/>
      <c r="W37" s="21"/>
      <c r="X37" s="19"/>
    </row>
    <row r="38" spans="2:24" ht="21" customHeight="1" x14ac:dyDescent="0.3">
      <c r="E38" s="21"/>
      <c r="F38" s="21"/>
      <c r="G38" s="21"/>
      <c r="H38" s="21"/>
      <c r="J38" s="27" t="s">
        <v>7</v>
      </c>
      <c r="K38" s="26">
        <f t="shared" ref="K38:K44" si="0">SUM(M38:Q38)</f>
        <v>7013</v>
      </c>
      <c r="L38" s="26"/>
      <c r="M38" s="34">
        <v>597</v>
      </c>
      <c r="N38" s="34">
        <v>7</v>
      </c>
      <c r="O38" s="34">
        <v>2534</v>
      </c>
      <c r="P38" s="34">
        <v>917</v>
      </c>
      <c r="Q38" s="34">
        <v>2958</v>
      </c>
      <c r="T38" s="21"/>
      <c r="U38" s="21"/>
      <c r="V38" s="21"/>
      <c r="W38" s="21"/>
      <c r="X38" s="19"/>
    </row>
    <row r="39" spans="2:24" ht="21" customHeight="1" x14ac:dyDescent="0.3">
      <c r="E39" s="21"/>
      <c r="F39" s="21"/>
      <c r="G39" s="21"/>
      <c r="H39" s="21"/>
      <c r="J39" s="27" t="s">
        <v>8</v>
      </c>
      <c r="K39" s="26">
        <f t="shared" si="0"/>
        <v>8343</v>
      </c>
      <c r="L39" s="26"/>
      <c r="M39" s="34">
        <v>267</v>
      </c>
      <c r="N39" s="34">
        <v>4</v>
      </c>
      <c r="O39" s="34">
        <v>3679</v>
      </c>
      <c r="P39" s="34">
        <v>1017</v>
      </c>
      <c r="Q39" s="34">
        <v>3376</v>
      </c>
      <c r="T39" s="21"/>
      <c r="U39" s="21"/>
      <c r="V39" s="21"/>
      <c r="W39" s="21"/>
      <c r="X39" s="19"/>
    </row>
    <row r="40" spans="2:24" ht="21" customHeight="1" x14ac:dyDescent="0.3">
      <c r="E40" s="21"/>
      <c r="F40" s="21"/>
      <c r="G40" s="21"/>
      <c r="H40" s="21"/>
      <c r="J40" s="27" t="s">
        <v>9</v>
      </c>
      <c r="K40" s="26">
        <f t="shared" si="0"/>
        <v>9088</v>
      </c>
      <c r="L40" s="26"/>
      <c r="M40" s="34">
        <v>218</v>
      </c>
      <c r="N40" s="34">
        <v>14</v>
      </c>
      <c r="O40" s="34">
        <v>3695</v>
      </c>
      <c r="P40" s="34">
        <v>1508</v>
      </c>
      <c r="Q40" s="34">
        <v>3653</v>
      </c>
      <c r="T40" s="21"/>
      <c r="U40" s="21"/>
      <c r="V40" s="21"/>
      <c r="W40" s="21"/>
      <c r="X40" s="19"/>
    </row>
    <row r="41" spans="2:24" ht="21" customHeight="1" x14ac:dyDescent="0.3">
      <c r="E41" s="21"/>
      <c r="F41" s="21"/>
      <c r="G41" s="21"/>
      <c r="H41" s="21"/>
      <c r="J41" s="27" t="s">
        <v>10</v>
      </c>
      <c r="K41" s="26">
        <f t="shared" si="0"/>
        <v>10274</v>
      </c>
      <c r="L41" s="26"/>
      <c r="M41" s="34">
        <v>362</v>
      </c>
      <c r="N41" s="34">
        <v>95</v>
      </c>
      <c r="O41" s="34">
        <v>3836</v>
      </c>
      <c r="P41" s="34">
        <v>1335</v>
      </c>
      <c r="Q41" s="34">
        <v>4646</v>
      </c>
      <c r="T41" s="21"/>
      <c r="U41" s="21"/>
      <c r="V41" s="21"/>
      <c r="W41" s="21"/>
      <c r="X41" s="19"/>
    </row>
    <row r="42" spans="2:24" ht="21" customHeight="1" x14ac:dyDescent="0.3">
      <c r="E42" s="21"/>
      <c r="F42" s="21"/>
      <c r="G42" s="21"/>
      <c r="H42" s="21"/>
      <c r="J42" s="27" t="s">
        <v>11</v>
      </c>
      <c r="K42" s="26">
        <f t="shared" si="0"/>
        <v>10751</v>
      </c>
      <c r="L42" s="26"/>
      <c r="M42" s="34">
        <v>279</v>
      </c>
      <c r="N42" s="34">
        <v>196</v>
      </c>
      <c r="O42" s="34">
        <v>4070</v>
      </c>
      <c r="P42" s="34">
        <v>1266</v>
      </c>
      <c r="Q42" s="34">
        <v>4940</v>
      </c>
      <c r="T42" s="21"/>
      <c r="U42" s="21"/>
      <c r="V42" s="21"/>
      <c r="W42" s="21"/>
      <c r="X42" s="19"/>
    </row>
    <row r="43" spans="2:24" ht="21" customHeight="1" x14ac:dyDescent="0.3">
      <c r="B43" s="35" t="s">
        <v>19</v>
      </c>
      <c r="C43" s="36" t="s">
        <v>20</v>
      </c>
      <c r="D43" s="37"/>
      <c r="E43" s="21"/>
      <c r="F43" s="21"/>
      <c r="G43" s="21"/>
      <c r="H43" s="21"/>
      <c r="J43" s="27" t="s">
        <v>12</v>
      </c>
      <c r="K43" s="26">
        <f t="shared" si="0"/>
        <v>10038</v>
      </c>
      <c r="L43" s="26"/>
      <c r="M43" s="34">
        <v>264</v>
      </c>
      <c r="N43" s="34">
        <v>249</v>
      </c>
      <c r="O43" s="34">
        <v>3552</v>
      </c>
      <c r="P43" s="34">
        <v>1293</v>
      </c>
      <c r="Q43" s="34">
        <v>4680</v>
      </c>
      <c r="T43" s="21"/>
      <c r="U43" s="21"/>
      <c r="V43" s="21"/>
      <c r="W43" s="21"/>
      <c r="X43" s="19"/>
    </row>
    <row r="44" spans="2:24" ht="21" customHeight="1" thickBot="1" x14ac:dyDescent="0.35">
      <c r="B44" s="38"/>
      <c r="C44" s="39" t="s">
        <v>21</v>
      </c>
      <c r="D44" s="40"/>
      <c r="E44" s="21"/>
      <c r="F44" s="21"/>
      <c r="G44" s="21"/>
      <c r="H44" s="21"/>
      <c r="J44" s="27" t="s">
        <v>13</v>
      </c>
      <c r="K44" s="26">
        <f t="shared" si="0"/>
        <v>9550</v>
      </c>
      <c r="L44" s="26"/>
      <c r="M44" s="34">
        <v>316</v>
      </c>
      <c r="N44" s="34">
        <v>193</v>
      </c>
      <c r="O44" s="34">
        <v>3611</v>
      </c>
      <c r="P44" s="34">
        <v>1280</v>
      </c>
      <c r="Q44" s="34">
        <v>4150</v>
      </c>
      <c r="T44" s="21"/>
      <c r="U44" s="21"/>
      <c r="V44" s="21"/>
      <c r="W44" s="21"/>
      <c r="X44" s="19"/>
    </row>
    <row r="45" spans="2:24" ht="21" customHeight="1" x14ac:dyDescent="0.3">
      <c r="B45" s="41"/>
      <c r="C45" s="39" t="s">
        <v>22</v>
      </c>
      <c r="D45" s="40"/>
      <c r="E45" s="21"/>
      <c r="F45" s="21"/>
      <c r="G45" s="21"/>
      <c r="H45" s="21"/>
      <c r="J45" s="42" t="s">
        <v>5</v>
      </c>
      <c r="K45" s="30">
        <f>SUM(K37:L44)</f>
        <v>70143</v>
      </c>
      <c r="L45" s="30"/>
      <c r="M45" s="43">
        <f>SUM(M37:M44)</f>
        <v>2722</v>
      </c>
      <c r="N45" s="43">
        <f>SUM(N37:N44)</f>
        <v>762</v>
      </c>
      <c r="O45" s="43">
        <f>SUM(O37:O44)</f>
        <v>26945</v>
      </c>
      <c r="P45" s="43">
        <f>SUM(P37:P44)</f>
        <v>9402</v>
      </c>
      <c r="Q45" s="43">
        <f>SUM(Q37:Q44)</f>
        <v>30312</v>
      </c>
      <c r="T45" s="21"/>
      <c r="U45" s="21"/>
      <c r="V45" s="21"/>
      <c r="W45" s="21"/>
      <c r="X45" s="19"/>
    </row>
    <row r="46" spans="2:24" ht="21" customHeight="1" x14ac:dyDescent="0.3">
      <c r="B46" s="44"/>
      <c r="C46" s="39" t="s">
        <v>23</v>
      </c>
      <c r="D46" s="40"/>
      <c r="E46" s="21"/>
      <c r="F46" s="21"/>
      <c r="G46" s="21"/>
      <c r="H46" s="21"/>
      <c r="T46" s="21"/>
      <c r="U46" s="21"/>
      <c r="V46" s="21"/>
      <c r="W46" s="21"/>
      <c r="X46" s="19"/>
    </row>
    <row r="47" spans="2:24" ht="21" customHeight="1" x14ac:dyDescent="0.3">
      <c r="B47" s="45"/>
      <c r="C47" s="39" t="s">
        <v>24</v>
      </c>
      <c r="D47" s="40"/>
      <c r="E47" s="21"/>
      <c r="F47" s="21"/>
      <c r="G47" s="21"/>
      <c r="H47" s="21"/>
      <c r="T47" s="21"/>
      <c r="U47" s="21"/>
      <c r="V47" s="21"/>
      <c r="W47" s="21"/>
      <c r="X47" s="19"/>
    </row>
    <row r="48" spans="2:24" ht="21" customHeight="1" x14ac:dyDescent="0.3">
      <c r="B48" s="46"/>
      <c r="C48" s="39" t="s">
        <v>25</v>
      </c>
      <c r="D48" s="40"/>
      <c r="E48" s="21"/>
      <c r="F48" s="21"/>
      <c r="G48" s="21"/>
      <c r="H48" s="21"/>
      <c r="T48" s="21"/>
      <c r="U48" s="21"/>
      <c r="V48" s="21"/>
      <c r="W48" s="21"/>
      <c r="X48" s="19"/>
    </row>
    <row r="49" spans="2:24" ht="25.15" customHeight="1" x14ac:dyDescent="0.3">
      <c r="B49" s="47"/>
      <c r="C49" s="39" t="s">
        <v>26</v>
      </c>
      <c r="D49" s="40"/>
      <c r="E49" s="21"/>
      <c r="F49" s="21"/>
      <c r="G49" s="21"/>
      <c r="H49" s="21"/>
      <c r="R49" s="21"/>
      <c r="S49" s="21"/>
      <c r="T49" s="21"/>
      <c r="U49" s="21"/>
      <c r="V49" s="21"/>
      <c r="W49" s="21"/>
      <c r="X49" s="19"/>
    </row>
    <row r="50" spans="2:24" ht="28.5" customHeight="1" x14ac:dyDescent="0.3">
      <c r="P50" s="48"/>
      <c r="U50" s="21"/>
      <c r="V50" s="21"/>
      <c r="W50" s="21"/>
      <c r="X50" s="19"/>
    </row>
    <row r="51" spans="2:24" ht="28.5" customHeight="1" x14ac:dyDescent="0.3">
      <c r="L51" s="24" t="s">
        <v>27</v>
      </c>
      <c r="M51" s="22"/>
      <c r="N51" s="49" t="s">
        <v>5</v>
      </c>
      <c r="O51" s="50" t="s">
        <v>28</v>
      </c>
      <c r="P51" s="48"/>
      <c r="U51" s="21"/>
      <c r="V51" s="21"/>
      <c r="W51" s="21"/>
      <c r="X51" s="19"/>
    </row>
    <row r="52" spans="2:24" ht="18.600000000000001" customHeight="1" x14ac:dyDescent="0.3">
      <c r="L52" s="51" t="s">
        <v>29</v>
      </c>
      <c r="M52" s="51"/>
      <c r="N52" s="52">
        <v>37565</v>
      </c>
      <c r="O52" s="53">
        <f>N52/$N$55</f>
        <v>0.53554880743623745</v>
      </c>
      <c r="P52" s="48"/>
      <c r="U52" s="21"/>
      <c r="V52" s="21"/>
      <c r="W52" s="21"/>
      <c r="X52" s="19"/>
    </row>
    <row r="53" spans="2:24" ht="18.600000000000001" customHeight="1" x14ac:dyDescent="0.3">
      <c r="L53" s="54" t="s">
        <v>30</v>
      </c>
      <c r="M53" s="54"/>
      <c r="N53" s="34">
        <v>29107</v>
      </c>
      <c r="O53" s="55">
        <f t="shared" ref="O53:O54" si="1">N53/$N$55</f>
        <v>0.41496656829619494</v>
      </c>
      <c r="P53" s="48"/>
      <c r="U53" s="21"/>
      <c r="V53" s="21"/>
      <c r="W53" s="21"/>
      <c r="X53" s="19"/>
    </row>
    <row r="54" spans="2:24" ht="18.600000000000001" customHeight="1" thickBot="1" x14ac:dyDescent="0.35">
      <c r="J54" s="48"/>
      <c r="K54" s="48"/>
      <c r="L54" s="51" t="s">
        <v>31</v>
      </c>
      <c r="M54" s="51"/>
      <c r="N54" s="52">
        <v>3471</v>
      </c>
      <c r="O54" s="53">
        <f t="shared" si="1"/>
        <v>4.9484624267567681E-2</v>
      </c>
      <c r="P54" s="48"/>
      <c r="Q54" s="48"/>
      <c r="R54" s="48"/>
      <c r="S54" s="21"/>
      <c r="T54" s="21"/>
      <c r="U54" s="21"/>
      <c r="V54" s="21"/>
      <c r="W54" s="21"/>
      <c r="X54" s="19"/>
    </row>
    <row r="55" spans="2:24" ht="19.899999999999999" customHeight="1" x14ac:dyDescent="0.3">
      <c r="B55" s="56" t="s">
        <v>32</v>
      </c>
      <c r="C55" s="56"/>
      <c r="D55" s="56"/>
      <c r="E55" s="56"/>
      <c r="F55" s="56"/>
      <c r="G55" s="49" t="s">
        <v>5</v>
      </c>
      <c r="H55" s="50" t="s">
        <v>33</v>
      </c>
      <c r="L55" s="42" t="s">
        <v>5</v>
      </c>
      <c r="M55" s="43"/>
      <c r="N55" s="43">
        <f>SUM(N52:N54)</f>
        <v>70143</v>
      </c>
      <c r="O55" s="57">
        <f>SUM(O52:O54)</f>
        <v>1</v>
      </c>
      <c r="S55" s="21"/>
      <c r="T55" s="21"/>
      <c r="U55" s="21"/>
      <c r="V55" s="21"/>
      <c r="W55" s="21"/>
      <c r="X55" s="19"/>
    </row>
    <row r="56" spans="2:24" ht="28.5" customHeight="1" x14ac:dyDescent="0.3">
      <c r="B56" s="54" t="s">
        <v>34</v>
      </c>
      <c r="C56" s="54"/>
      <c r="D56" s="54"/>
      <c r="E56" s="54"/>
      <c r="F56" s="54"/>
      <c r="G56" s="34">
        <v>991</v>
      </c>
      <c r="H56" s="58">
        <f>G56/$G$71</f>
        <v>1.4128280797798782E-2</v>
      </c>
      <c r="S56" s="21"/>
      <c r="T56" s="21"/>
      <c r="U56" s="21"/>
      <c r="V56" s="21"/>
      <c r="W56" s="21"/>
      <c r="X56" s="19"/>
    </row>
    <row r="57" spans="2:24" ht="28.5" customHeight="1" x14ac:dyDescent="0.3">
      <c r="B57" s="54" t="s">
        <v>35</v>
      </c>
      <c r="C57" s="54"/>
      <c r="D57" s="54"/>
      <c r="E57" s="54"/>
      <c r="F57" s="54"/>
      <c r="G57" s="34">
        <v>1624</v>
      </c>
      <c r="H57" s="58">
        <f t="shared" ref="H57:H70" si="2">G57/$G$71</f>
        <v>2.3152702336655118E-2</v>
      </c>
      <c r="S57" s="21"/>
      <c r="T57" s="21"/>
      <c r="U57" s="21"/>
      <c r="V57" s="21"/>
      <c r="W57" s="21"/>
      <c r="X57" s="19"/>
    </row>
    <row r="58" spans="2:24" ht="28.5" customHeight="1" x14ac:dyDescent="0.3">
      <c r="B58" s="54" t="s">
        <v>36</v>
      </c>
      <c r="C58" s="54"/>
      <c r="D58" s="54"/>
      <c r="E58" s="54"/>
      <c r="F58" s="54"/>
      <c r="G58" s="34">
        <v>107</v>
      </c>
      <c r="H58" s="58">
        <f t="shared" si="2"/>
        <v>1.5254551416392227E-3</v>
      </c>
      <c r="S58" s="21"/>
      <c r="T58" s="21"/>
      <c r="U58" s="21"/>
      <c r="V58" s="21"/>
      <c r="W58" s="21"/>
      <c r="X58" s="19"/>
    </row>
    <row r="59" spans="2:24" ht="28.5" customHeight="1" x14ac:dyDescent="0.3">
      <c r="B59" s="54" t="s">
        <v>37</v>
      </c>
      <c r="C59" s="54"/>
      <c r="D59" s="54"/>
      <c r="E59" s="54"/>
      <c r="F59" s="54"/>
      <c r="G59" s="34">
        <v>0</v>
      </c>
      <c r="H59" s="58">
        <f t="shared" si="2"/>
        <v>0</v>
      </c>
      <c r="J59" s="24" t="s">
        <v>38</v>
      </c>
      <c r="K59" s="22"/>
      <c r="L59" s="59" t="s">
        <v>5</v>
      </c>
      <c r="M59" s="60" t="s">
        <v>33</v>
      </c>
      <c r="N59" s="48"/>
      <c r="O59" s="24" t="s">
        <v>39</v>
      </c>
      <c r="P59" s="22"/>
      <c r="Q59" s="59" t="s">
        <v>5</v>
      </c>
      <c r="R59" s="60" t="s">
        <v>33</v>
      </c>
      <c r="U59" s="21"/>
      <c r="V59" s="21"/>
      <c r="W59" s="21"/>
      <c r="X59" s="19"/>
    </row>
    <row r="60" spans="2:24" ht="28.5" customHeight="1" x14ac:dyDescent="0.3">
      <c r="B60" s="54" t="s">
        <v>40</v>
      </c>
      <c r="C60" s="54"/>
      <c r="D60" s="54"/>
      <c r="E60" s="54"/>
      <c r="F60" s="54"/>
      <c r="G60" s="34">
        <v>762</v>
      </c>
      <c r="H60" s="58">
        <f t="shared" si="2"/>
        <v>1.086352166288867E-2</v>
      </c>
      <c r="J60" s="24"/>
      <c r="K60" s="22"/>
      <c r="L60" s="59"/>
      <c r="M60" s="60"/>
      <c r="N60" s="48"/>
      <c r="O60" s="24"/>
      <c r="P60" s="22"/>
      <c r="Q60" s="59"/>
      <c r="R60" s="60"/>
      <c r="U60" s="21"/>
      <c r="V60" s="21"/>
      <c r="W60" s="21"/>
      <c r="X60" s="19"/>
    </row>
    <row r="61" spans="2:24" ht="28.5" customHeight="1" x14ac:dyDescent="0.3">
      <c r="B61" s="54" t="s">
        <v>41</v>
      </c>
      <c r="C61" s="54"/>
      <c r="D61" s="54"/>
      <c r="E61" s="54"/>
      <c r="F61" s="54"/>
      <c r="G61" s="34">
        <v>22590</v>
      </c>
      <c r="H61" s="58">
        <f t="shared" si="2"/>
        <v>0.32205637055729008</v>
      </c>
      <c r="J61" s="54" t="s">
        <v>42</v>
      </c>
      <c r="K61" s="54"/>
      <c r="L61" s="34">
        <v>301</v>
      </c>
      <c r="M61" s="55">
        <f>L61/$L$77</f>
        <v>1.0341155048613736E-2</v>
      </c>
      <c r="N61" s="48"/>
      <c r="O61" s="54" t="s">
        <v>42</v>
      </c>
      <c r="P61" s="54"/>
      <c r="Q61" s="34">
        <v>87</v>
      </c>
      <c r="R61" s="55">
        <f>Q61/$Q$77</f>
        <v>2.5064822817631807E-2</v>
      </c>
      <c r="U61" s="21"/>
      <c r="V61" s="21"/>
      <c r="W61" s="21"/>
      <c r="X61" s="19"/>
    </row>
    <row r="62" spans="2:24" ht="28.5" customHeight="1" x14ac:dyDescent="0.3">
      <c r="B62" s="54" t="s">
        <v>43</v>
      </c>
      <c r="C62" s="54"/>
      <c r="D62" s="54"/>
      <c r="E62" s="54"/>
      <c r="F62" s="54"/>
      <c r="G62" s="34">
        <v>4355</v>
      </c>
      <c r="H62" s="58">
        <f t="shared" si="2"/>
        <v>6.2087449923727243E-2</v>
      </c>
      <c r="J62" s="61" t="s">
        <v>44</v>
      </c>
      <c r="K62" s="61"/>
      <c r="L62" s="34">
        <v>2931</v>
      </c>
      <c r="M62" s="55">
        <f t="shared" ref="M62:M76" si="3">L62/$L$77</f>
        <v>0.10069742673583675</v>
      </c>
      <c r="N62" s="48"/>
      <c r="O62" s="61" t="s">
        <v>44</v>
      </c>
      <c r="P62" s="61"/>
      <c r="Q62" s="34">
        <v>408</v>
      </c>
      <c r="R62" s="55">
        <f t="shared" ref="R62:R76" si="4">Q62/$Q$77</f>
        <v>0.11754537597234227</v>
      </c>
      <c r="U62" s="21"/>
      <c r="V62" s="21"/>
      <c r="W62" s="21"/>
      <c r="X62" s="19"/>
    </row>
    <row r="63" spans="2:24" ht="23.25" customHeight="1" x14ac:dyDescent="0.3">
      <c r="B63" s="54" t="s">
        <v>45</v>
      </c>
      <c r="C63" s="54"/>
      <c r="D63" s="54"/>
      <c r="E63" s="54"/>
      <c r="F63" s="54"/>
      <c r="G63" s="34">
        <v>4239</v>
      </c>
      <c r="H63" s="58">
        <f t="shared" si="2"/>
        <v>6.0433685471109021E-2</v>
      </c>
      <c r="J63" s="54" t="s">
        <v>46</v>
      </c>
      <c r="K63" s="54"/>
      <c r="L63" s="34">
        <v>8232</v>
      </c>
      <c r="M63" s="55">
        <f t="shared" si="3"/>
        <v>0.28281856598069194</v>
      </c>
      <c r="N63" s="48"/>
      <c r="O63" s="54" t="s">
        <v>46</v>
      </c>
      <c r="P63" s="54"/>
      <c r="Q63" s="34">
        <v>526</v>
      </c>
      <c r="R63" s="55">
        <f t="shared" si="4"/>
        <v>0.15154134255257851</v>
      </c>
      <c r="U63" s="21"/>
      <c r="V63" s="21"/>
      <c r="W63" s="21"/>
      <c r="X63" s="19"/>
    </row>
    <row r="64" spans="2:24" ht="30" customHeight="1" x14ac:dyDescent="0.3">
      <c r="B64" s="54" t="s">
        <v>47</v>
      </c>
      <c r="C64" s="54"/>
      <c r="D64" s="54"/>
      <c r="E64" s="54"/>
      <c r="F64" s="54"/>
      <c r="G64" s="34">
        <v>2889</v>
      </c>
      <c r="H64" s="58">
        <f t="shared" si="2"/>
        <v>4.1187288824259011E-2</v>
      </c>
      <c r="I64" s="48"/>
      <c r="J64" s="54" t="s">
        <v>48</v>
      </c>
      <c r="K64" s="54"/>
      <c r="L64" s="34">
        <v>1103</v>
      </c>
      <c r="M64" s="55">
        <f t="shared" si="3"/>
        <v>3.7894664513690862E-2</v>
      </c>
      <c r="N64" s="48"/>
      <c r="O64" s="54" t="s">
        <v>48</v>
      </c>
      <c r="P64" s="54"/>
      <c r="Q64" s="34">
        <v>70</v>
      </c>
      <c r="R64" s="55">
        <f t="shared" si="4"/>
        <v>2.0167098818784212E-2</v>
      </c>
      <c r="U64" s="21"/>
      <c r="V64" s="21"/>
      <c r="W64" s="21"/>
      <c r="X64" s="19"/>
    </row>
    <row r="65" spans="2:24" ht="30" customHeight="1" x14ac:dyDescent="0.3">
      <c r="B65" s="54" t="s">
        <v>49</v>
      </c>
      <c r="C65" s="54"/>
      <c r="D65" s="54"/>
      <c r="E65" s="54"/>
      <c r="F65" s="54"/>
      <c r="G65" s="34">
        <v>2273</v>
      </c>
      <c r="H65" s="58">
        <f t="shared" si="2"/>
        <v>3.2405229317251899E-2</v>
      </c>
      <c r="I65" s="48"/>
      <c r="J65" s="54" t="s">
        <v>50</v>
      </c>
      <c r="K65" s="54"/>
      <c r="L65" s="34">
        <v>6467</v>
      </c>
      <c r="M65" s="55">
        <f t="shared" si="3"/>
        <v>0.22218023155941868</v>
      </c>
      <c r="N65" s="48"/>
      <c r="O65" s="54" t="s">
        <v>50</v>
      </c>
      <c r="P65" s="54"/>
      <c r="Q65" s="34">
        <v>678</v>
      </c>
      <c r="R65" s="55">
        <f t="shared" si="4"/>
        <v>0.19533275713050993</v>
      </c>
      <c r="U65" s="21"/>
      <c r="V65" s="21"/>
      <c r="W65" s="21"/>
      <c r="X65" s="19"/>
    </row>
    <row r="66" spans="2:24" ht="30" customHeight="1" x14ac:dyDescent="0.3">
      <c r="B66" s="54" t="s">
        <v>51</v>
      </c>
      <c r="C66" s="54"/>
      <c r="D66" s="54"/>
      <c r="E66" s="54"/>
      <c r="F66" s="54"/>
      <c r="G66" s="34">
        <v>1</v>
      </c>
      <c r="H66" s="58">
        <f t="shared" si="2"/>
        <v>1.4256590108777783E-5</v>
      </c>
      <c r="I66" s="48"/>
      <c r="J66" s="54" t="s">
        <v>52</v>
      </c>
      <c r="K66" s="54"/>
      <c r="L66" s="34">
        <v>352</v>
      </c>
      <c r="M66" s="55">
        <f t="shared" si="3"/>
        <v>1.2093310887415398E-2</v>
      </c>
      <c r="N66" s="48"/>
      <c r="O66" s="54" t="s">
        <v>52</v>
      </c>
      <c r="P66" s="54"/>
      <c r="Q66" s="34">
        <v>29</v>
      </c>
      <c r="R66" s="55">
        <f t="shared" si="4"/>
        <v>8.3549409392106016E-3</v>
      </c>
      <c r="U66" s="21"/>
      <c r="V66" s="21"/>
      <c r="W66" s="21"/>
      <c r="X66" s="19"/>
    </row>
    <row r="67" spans="2:24" ht="30" customHeight="1" x14ac:dyDescent="0.3">
      <c r="B67" s="54" t="s">
        <v>53</v>
      </c>
      <c r="C67" s="54"/>
      <c r="D67" s="54"/>
      <c r="E67" s="54"/>
      <c r="F67" s="54"/>
      <c r="G67" s="34">
        <v>2488</v>
      </c>
      <c r="H67" s="58">
        <f t="shared" si="2"/>
        <v>3.5470396190639124E-2</v>
      </c>
      <c r="I67" s="48"/>
      <c r="J67" s="54" t="s">
        <v>54</v>
      </c>
      <c r="K67" s="54"/>
      <c r="L67" s="34">
        <v>99</v>
      </c>
      <c r="M67" s="55">
        <f t="shared" si="3"/>
        <v>3.4012436870855807E-3</v>
      </c>
      <c r="N67" s="48"/>
      <c r="O67" s="54" t="s">
        <v>54</v>
      </c>
      <c r="P67" s="54"/>
      <c r="Q67" s="34">
        <v>27</v>
      </c>
      <c r="R67" s="55">
        <f t="shared" si="4"/>
        <v>7.7787381158167671E-3</v>
      </c>
      <c r="U67" s="21"/>
      <c r="V67" s="21"/>
      <c r="W67" s="21"/>
      <c r="X67" s="19"/>
    </row>
    <row r="68" spans="2:24" ht="30" customHeight="1" x14ac:dyDescent="0.3">
      <c r="B68" s="54" t="s">
        <v>55</v>
      </c>
      <c r="C68" s="54"/>
      <c r="D68" s="54"/>
      <c r="E68" s="54"/>
      <c r="F68" s="54"/>
      <c r="G68" s="34">
        <v>10013</v>
      </c>
      <c r="H68" s="58">
        <f t="shared" si="2"/>
        <v>0.14275123675919194</v>
      </c>
      <c r="I68" s="48"/>
      <c r="J68" s="54" t="s">
        <v>56</v>
      </c>
      <c r="K68" s="54"/>
      <c r="L68" s="34">
        <v>609</v>
      </c>
      <c r="M68" s="55">
        <f t="shared" si="3"/>
        <v>2.092280207510221E-2</v>
      </c>
      <c r="N68" s="48"/>
      <c r="O68" s="54" t="s">
        <v>56</v>
      </c>
      <c r="P68" s="54"/>
      <c r="Q68" s="34">
        <v>44</v>
      </c>
      <c r="R68" s="55">
        <f t="shared" si="4"/>
        <v>1.2676462114664363E-2</v>
      </c>
      <c r="U68" s="21"/>
      <c r="V68" s="21"/>
      <c r="W68" s="21"/>
      <c r="X68" s="19"/>
    </row>
    <row r="69" spans="2:24" ht="30" customHeight="1" x14ac:dyDescent="0.3">
      <c r="B69" s="54" t="s">
        <v>57</v>
      </c>
      <c r="C69" s="54"/>
      <c r="D69" s="54"/>
      <c r="E69" s="54"/>
      <c r="F69" s="54"/>
      <c r="G69" s="34">
        <v>8623</v>
      </c>
      <c r="H69" s="58">
        <f t="shared" si="2"/>
        <v>0.12293457650799082</v>
      </c>
      <c r="I69" s="48"/>
      <c r="J69" s="54" t="s">
        <v>58</v>
      </c>
      <c r="K69" s="54"/>
      <c r="L69" s="34">
        <v>1430</v>
      </c>
      <c r="M69" s="55">
        <f t="shared" si="3"/>
        <v>4.9129075480125059E-2</v>
      </c>
      <c r="N69" s="48"/>
      <c r="O69" s="54" t="s">
        <v>58</v>
      </c>
      <c r="P69" s="54"/>
      <c r="Q69" s="34">
        <v>332</v>
      </c>
      <c r="R69" s="55">
        <f t="shared" si="4"/>
        <v>9.5649668683376543E-2</v>
      </c>
      <c r="U69" s="21"/>
      <c r="V69" s="21"/>
      <c r="W69" s="21"/>
      <c r="X69" s="19"/>
    </row>
    <row r="70" spans="2:24" ht="30" customHeight="1" thickBot="1" x14ac:dyDescent="0.35">
      <c r="B70" s="54" t="s">
        <v>59</v>
      </c>
      <c r="C70" s="54"/>
      <c r="D70" s="54"/>
      <c r="E70" s="54"/>
      <c r="F70" s="54"/>
      <c r="G70" s="34">
        <v>9188</v>
      </c>
      <c r="H70" s="58">
        <f t="shared" si="2"/>
        <v>0.13098954991945028</v>
      </c>
      <c r="I70" s="48"/>
      <c r="J70" s="54" t="s">
        <v>60</v>
      </c>
      <c r="K70" s="54"/>
      <c r="L70" s="34">
        <v>288</v>
      </c>
      <c r="M70" s="55">
        <f t="shared" si="3"/>
        <v>9.894527089703507E-3</v>
      </c>
      <c r="N70" s="48"/>
      <c r="O70" s="54" t="s">
        <v>60</v>
      </c>
      <c r="P70" s="54"/>
      <c r="Q70" s="34">
        <v>8</v>
      </c>
      <c r="R70" s="55">
        <f t="shared" si="4"/>
        <v>2.3048112935753384E-3</v>
      </c>
      <c r="U70" s="21"/>
      <c r="V70" s="21"/>
      <c r="W70" s="21"/>
      <c r="X70" s="19"/>
    </row>
    <row r="71" spans="2:24" ht="30" customHeight="1" x14ac:dyDescent="0.3">
      <c r="B71" s="42" t="s">
        <v>5</v>
      </c>
      <c r="C71" s="42"/>
      <c r="D71" s="42"/>
      <c r="E71" s="42"/>
      <c r="F71" s="42"/>
      <c r="G71" s="43">
        <f>SUM(G56:G70)</f>
        <v>70143</v>
      </c>
      <c r="H71" s="62">
        <f>SUM(H56:H70)</f>
        <v>0.99999999999999978</v>
      </c>
      <c r="I71" s="48"/>
      <c r="J71" s="54" t="s">
        <v>61</v>
      </c>
      <c r="K71" s="54"/>
      <c r="L71" s="34">
        <v>8</v>
      </c>
      <c r="M71" s="55">
        <f t="shared" si="3"/>
        <v>2.7484797471398633E-4</v>
      </c>
      <c r="N71" s="48"/>
      <c r="O71" s="54" t="s">
        <v>61</v>
      </c>
      <c r="P71" s="54"/>
      <c r="Q71" s="34">
        <v>3</v>
      </c>
      <c r="R71" s="55">
        <f t="shared" si="4"/>
        <v>8.6430423509075197E-4</v>
      </c>
      <c r="U71" s="21"/>
      <c r="V71" s="21"/>
      <c r="W71" s="21"/>
      <c r="X71" s="19"/>
    </row>
    <row r="72" spans="2:24" ht="30" customHeight="1" x14ac:dyDescent="0.3">
      <c r="I72" s="48"/>
      <c r="J72" s="54" t="s">
        <v>62</v>
      </c>
      <c r="K72" s="54"/>
      <c r="L72" s="34">
        <v>355</v>
      </c>
      <c r="M72" s="55">
        <f t="shared" si="3"/>
        <v>1.2196378877933144E-2</v>
      </c>
      <c r="N72" s="48"/>
      <c r="O72" s="54" t="s">
        <v>62</v>
      </c>
      <c r="P72" s="54"/>
      <c r="Q72" s="34">
        <v>38</v>
      </c>
      <c r="R72" s="55">
        <f t="shared" si="4"/>
        <v>1.0947853644482858E-2</v>
      </c>
      <c r="U72" s="21"/>
      <c r="V72" s="21"/>
      <c r="W72" s="21"/>
      <c r="X72" s="19"/>
    </row>
    <row r="73" spans="2:24" ht="30" customHeight="1" x14ac:dyDescent="0.3">
      <c r="I73" s="48"/>
      <c r="J73" s="54" t="s">
        <v>63</v>
      </c>
      <c r="K73" s="54"/>
      <c r="L73" s="34">
        <v>484</v>
      </c>
      <c r="M73" s="55">
        <f t="shared" si="3"/>
        <v>1.6628302470196171E-2</v>
      </c>
      <c r="N73" s="48"/>
      <c r="O73" s="54" t="s">
        <v>63</v>
      </c>
      <c r="P73" s="54"/>
      <c r="Q73" s="34">
        <v>25</v>
      </c>
      <c r="R73" s="55">
        <f t="shared" si="4"/>
        <v>7.2025352924229326E-3</v>
      </c>
      <c r="U73" s="21"/>
      <c r="V73" s="21"/>
      <c r="W73" s="21"/>
      <c r="X73" s="19"/>
    </row>
    <row r="74" spans="2:24" ht="30" customHeight="1" x14ac:dyDescent="0.3">
      <c r="I74" s="48"/>
      <c r="J74" s="54" t="s">
        <v>64</v>
      </c>
      <c r="K74" s="54"/>
      <c r="L74" s="34">
        <v>289</v>
      </c>
      <c r="M74" s="55">
        <f t="shared" si="3"/>
        <v>9.9288830865427568E-3</v>
      </c>
      <c r="N74" s="48"/>
      <c r="O74" s="54" t="s">
        <v>64</v>
      </c>
      <c r="P74" s="54"/>
      <c r="Q74" s="34">
        <v>91</v>
      </c>
      <c r="R74" s="55">
        <f t="shared" si="4"/>
        <v>2.6217228464419477E-2</v>
      </c>
      <c r="U74" s="21"/>
      <c r="V74" s="21"/>
      <c r="W74" s="21"/>
      <c r="X74" s="19"/>
    </row>
    <row r="75" spans="2:24" ht="30" customHeight="1" x14ac:dyDescent="0.3">
      <c r="I75" s="48"/>
      <c r="J75" s="63" t="s">
        <v>65</v>
      </c>
      <c r="K75" s="63"/>
      <c r="L75" s="34">
        <v>657</v>
      </c>
      <c r="M75" s="55">
        <f t="shared" si="3"/>
        <v>2.2571889923386126E-2</v>
      </c>
      <c r="N75" s="48"/>
      <c r="O75" s="63" t="s">
        <v>65</v>
      </c>
      <c r="P75" s="63"/>
      <c r="Q75" s="34">
        <v>91</v>
      </c>
      <c r="R75" s="55">
        <f t="shared" si="4"/>
        <v>2.6217228464419477E-2</v>
      </c>
      <c r="U75" s="21"/>
      <c r="V75" s="21"/>
      <c r="W75" s="21"/>
      <c r="X75" s="19"/>
    </row>
    <row r="76" spans="2:24" ht="29.25" customHeight="1" thickBot="1" x14ac:dyDescent="0.35">
      <c r="B76" s="48"/>
      <c r="H76" s="48"/>
      <c r="I76" s="48"/>
      <c r="J76" s="54" t="s">
        <v>66</v>
      </c>
      <c r="K76" s="54"/>
      <c r="L76" s="34">
        <v>5502</v>
      </c>
      <c r="M76" s="55">
        <f t="shared" si="3"/>
        <v>0.1890266946095441</v>
      </c>
      <c r="N76" s="48"/>
      <c r="O76" s="54" t="s">
        <v>66</v>
      </c>
      <c r="P76" s="54"/>
      <c r="Q76" s="34">
        <v>1014</v>
      </c>
      <c r="R76" s="55">
        <f t="shared" si="4"/>
        <v>0.29213483146067415</v>
      </c>
      <c r="S76" s="21"/>
      <c r="U76" s="21"/>
      <c r="V76" s="21"/>
      <c r="W76" s="21"/>
      <c r="X76" s="19"/>
    </row>
    <row r="77" spans="2:24" ht="29.25" customHeight="1" x14ac:dyDescent="0.3">
      <c r="B77" s="48"/>
      <c r="H77" s="48"/>
      <c r="I77" s="48"/>
      <c r="J77" s="42" t="s">
        <v>5</v>
      </c>
      <c r="K77" s="43"/>
      <c r="L77" s="43">
        <f>SUM(L61:L76)</f>
        <v>29107</v>
      </c>
      <c r="M77" s="57">
        <f>SUM(M61:M76)</f>
        <v>1</v>
      </c>
      <c r="N77" s="48"/>
      <c r="O77" s="42" t="s">
        <v>5</v>
      </c>
      <c r="P77" s="43"/>
      <c r="Q77" s="43">
        <f>SUM(Q61:Q76)</f>
        <v>3471</v>
      </c>
      <c r="R77" s="57">
        <f>SUM(R61:R76)</f>
        <v>0.99999999999999978</v>
      </c>
      <c r="S77" s="21"/>
      <c r="X77" s="19"/>
    </row>
    <row r="78" spans="2:24" ht="29.25" customHeight="1" x14ac:dyDescent="0.3">
      <c r="B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21"/>
      <c r="X78" s="19"/>
    </row>
    <row r="79" spans="2:24" ht="29.25" customHeight="1" x14ac:dyDescent="0.3">
      <c r="B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21"/>
      <c r="X79" s="19"/>
    </row>
    <row r="80" spans="2:24" ht="29.25" customHeight="1" x14ac:dyDescent="0.3">
      <c r="B80" s="22" t="s">
        <v>67</v>
      </c>
      <c r="C80" s="31" t="s">
        <v>5</v>
      </c>
      <c r="D80" s="32"/>
      <c r="E80" s="33" t="s">
        <v>14</v>
      </c>
      <c r="F80" s="33" t="s">
        <v>15</v>
      </c>
      <c r="G80" s="33" t="s">
        <v>16</v>
      </c>
      <c r="H80" s="33" t="s">
        <v>17</v>
      </c>
      <c r="I80" s="23" t="s">
        <v>18</v>
      </c>
      <c r="R80" s="48"/>
      <c r="S80" s="21"/>
      <c r="X80" s="19"/>
    </row>
    <row r="81" spans="2:24" ht="29.25" customHeight="1" x14ac:dyDescent="0.3">
      <c r="B81" s="22"/>
      <c r="C81" s="31"/>
      <c r="D81" s="32"/>
      <c r="E81" s="33"/>
      <c r="F81" s="33"/>
      <c r="G81" s="33"/>
      <c r="H81" s="33"/>
      <c r="I81" s="23"/>
      <c r="R81" s="48"/>
      <c r="S81" s="21"/>
      <c r="X81" s="19"/>
    </row>
    <row r="82" spans="2:24" ht="26.45" customHeight="1" x14ac:dyDescent="0.3">
      <c r="B82" s="27" t="s">
        <v>68</v>
      </c>
      <c r="C82" s="26">
        <f>SUM(E82:I82)</f>
        <v>1235</v>
      </c>
      <c r="D82" s="26"/>
      <c r="E82" s="34">
        <v>72</v>
      </c>
      <c r="F82" s="34">
        <v>18</v>
      </c>
      <c r="G82" s="34">
        <v>406</v>
      </c>
      <c r="H82" s="34">
        <v>228</v>
      </c>
      <c r="I82" s="34">
        <v>511</v>
      </c>
      <c r="R82" s="48"/>
      <c r="S82" s="21"/>
      <c r="X82" s="19"/>
    </row>
    <row r="83" spans="2:24" ht="26.45" customHeight="1" x14ac:dyDescent="0.3">
      <c r="B83" s="27" t="s">
        <v>69</v>
      </c>
      <c r="C83" s="26">
        <f t="shared" ref="C83:C107" si="5">SUM(E83:I83)</f>
        <v>3071</v>
      </c>
      <c r="D83" s="26"/>
      <c r="E83" s="34">
        <v>2</v>
      </c>
      <c r="F83" s="34">
        <v>73</v>
      </c>
      <c r="G83" s="34">
        <v>1481</v>
      </c>
      <c r="H83" s="34">
        <v>339</v>
      </c>
      <c r="I83" s="34">
        <v>1176</v>
      </c>
      <c r="R83" s="48"/>
      <c r="S83" s="21"/>
      <c r="X83" s="19"/>
    </row>
    <row r="84" spans="2:24" ht="26.45" customHeight="1" x14ac:dyDescent="0.3">
      <c r="B84" s="27" t="s">
        <v>70</v>
      </c>
      <c r="C84" s="26">
        <f t="shared" si="5"/>
        <v>2191</v>
      </c>
      <c r="D84" s="26"/>
      <c r="E84" s="34">
        <v>84</v>
      </c>
      <c r="F84" s="34">
        <v>38</v>
      </c>
      <c r="G84" s="34">
        <v>574</v>
      </c>
      <c r="H84" s="34">
        <v>218</v>
      </c>
      <c r="I84" s="34">
        <v>1277</v>
      </c>
      <c r="K84" s="24" t="s">
        <v>4</v>
      </c>
      <c r="L84" s="22"/>
      <c r="M84" s="49">
        <v>2023</v>
      </c>
      <c r="N84" s="49">
        <v>2024</v>
      </c>
      <c r="O84" s="64" t="s">
        <v>71</v>
      </c>
      <c r="R84" s="48"/>
      <c r="S84" s="21"/>
      <c r="X84" s="19"/>
    </row>
    <row r="85" spans="2:24" ht="26.45" customHeight="1" x14ac:dyDescent="0.3">
      <c r="B85" s="27" t="s">
        <v>72</v>
      </c>
      <c r="C85" s="26">
        <f t="shared" si="5"/>
        <v>4441</v>
      </c>
      <c r="D85" s="26"/>
      <c r="E85" s="34">
        <v>4</v>
      </c>
      <c r="F85" s="34">
        <v>84</v>
      </c>
      <c r="G85" s="34">
        <v>1822</v>
      </c>
      <c r="H85" s="34">
        <v>651</v>
      </c>
      <c r="I85" s="34">
        <v>1880</v>
      </c>
      <c r="K85" s="63" t="s">
        <v>6</v>
      </c>
      <c r="L85" s="63"/>
      <c r="M85" s="65">
        <v>3532</v>
      </c>
      <c r="N85" s="65">
        <v>5086</v>
      </c>
      <c r="O85" s="66">
        <f t="shared" ref="O85:O92" si="6">N85/M85-1</f>
        <v>0.43997734994337478</v>
      </c>
      <c r="R85" s="48"/>
      <c r="S85" s="21"/>
      <c r="X85" s="19"/>
    </row>
    <row r="86" spans="2:24" ht="26.45" customHeight="1" x14ac:dyDescent="0.3">
      <c r="B86" s="27" t="s">
        <v>73</v>
      </c>
      <c r="C86" s="26">
        <f t="shared" si="5"/>
        <v>2730</v>
      </c>
      <c r="D86" s="26"/>
      <c r="E86" s="34">
        <v>146</v>
      </c>
      <c r="F86" s="34">
        <v>33</v>
      </c>
      <c r="G86" s="34">
        <v>1068</v>
      </c>
      <c r="H86" s="34">
        <v>405</v>
      </c>
      <c r="I86" s="34">
        <v>1078</v>
      </c>
      <c r="K86" s="63" t="s">
        <v>7</v>
      </c>
      <c r="L86" s="63"/>
      <c r="M86" s="65">
        <v>5828</v>
      </c>
      <c r="N86" s="65">
        <v>7013</v>
      </c>
      <c r="O86" s="66">
        <f t="shared" si="6"/>
        <v>0.20332875772134518</v>
      </c>
      <c r="R86" s="48"/>
      <c r="S86" s="21"/>
      <c r="X86" s="19"/>
    </row>
    <row r="87" spans="2:24" ht="26.45" customHeight="1" x14ac:dyDescent="0.3">
      <c r="B87" s="27" t="s">
        <v>74</v>
      </c>
      <c r="C87" s="26">
        <f t="shared" si="5"/>
        <v>2390</v>
      </c>
      <c r="D87" s="26"/>
      <c r="E87" s="34">
        <v>7</v>
      </c>
      <c r="F87" s="34">
        <v>41</v>
      </c>
      <c r="G87" s="34">
        <v>1082</v>
      </c>
      <c r="H87" s="34">
        <v>306</v>
      </c>
      <c r="I87" s="34">
        <v>954</v>
      </c>
      <c r="K87" s="63" t="s">
        <v>8</v>
      </c>
      <c r="L87" s="63"/>
      <c r="M87" s="65">
        <v>7662</v>
      </c>
      <c r="N87" s="65">
        <v>8343</v>
      </c>
      <c r="O87" s="66">
        <f t="shared" si="6"/>
        <v>8.8880187940485467E-2</v>
      </c>
      <c r="R87" s="48"/>
      <c r="S87" s="21"/>
      <c r="X87" s="19"/>
    </row>
    <row r="88" spans="2:24" ht="26.45" customHeight="1" x14ac:dyDescent="0.3">
      <c r="B88" s="27" t="s">
        <v>75</v>
      </c>
      <c r="C88" s="26">
        <f t="shared" si="5"/>
        <v>2509</v>
      </c>
      <c r="D88" s="26"/>
      <c r="E88" s="34">
        <v>0</v>
      </c>
      <c r="F88" s="34">
        <v>0</v>
      </c>
      <c r="G88" s="34">
        <v>851</v>
      </c>
      <c r="H88" s="34">
        <v>326</v>
      </c>
      <c r="I88" s="34">
        <v>1332</v>
      </c>
      <c r="K88" s="63" t="s">
        <v>9</v>
      </c>
      <c r="L88" s="63"/>
      <c r="M88" s="65">
        <v>8034</v>
      </c>
      <c r="N88" s="65">
        <v>9088</v>
      </c>
      <c r="O88" s="66">
        <f t="shared" si="6"/>
        <v>0.13119243216330601</v>
      </c>
      <c r="R88" s="48"/>
      <c r="S88" s="21"/>
      <c r="X88" s="19"/>
    </row>
    <row r="89" spans="2:24" ht="26.45" customHeight="1" x14ac:dyDescent="0.3">
      <c r="B89" s="27" t="s">
        <v>76</v>
      </c>
      <c r="C89" s="26">
        <f t="shared" si="5"/>
        <v>5048</v>
      </c>
      <c r="D89" s="26"/>
      <c r="E89" s="34">
        <v>247</v>
      </c>
      <c r="F89" s="34">
        <v>48</v>
      </c>
      <c r="G89" s="34">
        <v>1874</v>
      </c>
      <c r="H89" s="34">
        <v>876</v>
      </c>
      <c r="I89" s="34">
        <v>2003</v>
      </c>
      <c r="K89" s="63" t="s">
        <v>10</v>
      </c>
      <c r="L89" s="63"/>
      <c r="M89" s="65">
        <v>10061</v>
      </c>
      <c r="N89" s="65">
        <v>10274</v>
      </c>
      <c r="O89" s="66">
        <f t="shared" si="6"/>
        <v>2.1170857767617512E-2</v>
      </c>
      <c r="R89" s="48"/>
      <c r="S89" s="21"/>
      <c r="X89" s="19"/>
    </row>
    <row r="90" spans="2:24" ht="26.45" customHeight="1" x14ac:dyDescent="0.3">
      <c r="B90" s="27" t="s">
        <v>77</v>
      </c>
      <c r="C90" s="26">
        <f t="shared" si="5"/>
        <v>1285</v>
      </c>
      <c r="D90" s="26"/>
      <c r="E90" s="34">
        <v>63</v>
      </c>
      <c r="F90" s="34">
        <v>15</v>
      </c>
      <c r="G90" s="34">
        <v>671</v>
      </c>
      <c r="H90" s="34">
        <v>272</v>
      </c>
      <c r="I90" s="34">
        <v>264</v>
      </c>
      <c r="K90" s="63" t="s">
        <v>11</v>
      </c>
      <c r="L90" s="63"/>
      <c r="M90" s="65">
        <v>10674</v>
      </c>
      <c r="N90" s="65">
        <v>10751</v>
      </c>
      <c r="O90" s="66">
        <f t="shared" si="6"/>
        <v>7.2137905190181595E-3</v>
      </c>
      <c r="R90" s="48"/>
      <c r="S90" s="21"/>
      <c r="X90" s="19"/>
    </row>
    <row r="91" spans="2:24" ht="26.45" customHeight="1" x14ac:dyDescent="0.3">
      <c r="B91" s="27" t="s">
        <v>78</v>
      </c>
      <c r="C91" s="26">
        <f t="shared" si="5"/>
        <v>1941</v>
      </c>
      <c r="D91" s="26"/>
      <c r="E91" s="34">
        <v>214</v>
      </c>
      <c r="F91" s="34">
        <v>122</v>
      </c>
      <c r="G91" s="34">
        <v>855</v>
      </c>
      <c r="H91" s="34">
        <v>374</v>
      </c>
      <c r="I91" s="34">
        <v>376</v>
      </c>
      <c r="K91" s="63" t="s">
        <v>12</v>
      </c>
      <c r="L91" s="63"/>
      <c r="M91" s="65">
        <v>10425</v>
      </c>
      <c r="N91" s="65">
        <v>10038</v>
      </c>
      <c r="O91" s="66">
        <f t="shared" si="6"/>
        <v>-3.712230215827339E-2</v>
      </c>
      <c r="R91" s="48"/>
      <c r="S91" s="21"/>
      <c r="X91" s="19"/>
    </row>
    <row r="92" spans="2:24" ht="26.45" customHeight="1" thickBot="1" x14ac:dyDescent="0.35">
      <c r="B92" s="27" t="s">
        <v>79</v>
      </c>
      <c r="C92" s="26">
        <f t="shared" si="5"/>
        <v>2841</v>
      </c>
      <c r="D92" s="26"/>
      <c r="E92" s="34">
        <v>16</v>
      </c>
      <c r="F92" s="34">
        <v>1</v>
      </c>
      <c r="G92" s="34">
        <v>1215</v>
      </c>
      <c r="H92" s="34">
        <v>417</v>
      </c>
      <c r="I92" s="34">
        <v>1192</v>
      </c>
      <c r="K92" s="63" t="s">
        <v>13</v>
      </c>
      <c r="L92" s="63"/>
      <c r="M92" s="65">
        <v>10460</v>
      </c>
      <c r="N92" s="65">
        <v>9550</v>
      </c>
      <c r="O92" s="66">
        <f t="shared" si="6"/>
        <v>-8.6998087954110903E-2</v>
      </c>
      <c r="R92" s="48"/>
      <c r="S92" s="21"/>
      <c r="X92" s="19"/>
    </row>
    <row r="93" spans="2:24" ht="26.45" customHeight="1" x14ac:dyDescent="0.3">
      <c r="B93" s="27" t="s">
        <v>80</v>
      </c>
      <c r="C93" s="26">
        <f t="shared" si="5"/>
        <v>6141</v>
      </c>
      <c r="D93" s="26"/>
      <c r="E93" s="34">
        <v>163</v>
      </c>
      <c r="F93" s="34">
        <v>91</v>
      </c>
      <c r="G93" s="34">
        <v>1517</v>
      </c>
      <c r="H93" s="34">
        <v>1056</v>
      </c>
      <c r="I93" s="34">
        <v>3314</v>
      </c>
      <c r="K93" s="42" t="s">
        <v>5</v>
      </c>
      <c r="L93" s="42"/>
      <c r="M93" s="43">
        <f>SUM(M85:M92)</f>
        <v>66676</v>
      </c>
      <c r="N93" s="43">
        <f>SUM(N85:N92)</f>
        <v>70143</v>
      </c>
      <c r="O93" s="57">
        <f>N93/M93-1</f>
        <v>5.1997720319155283E-2</v>
      </c>
      <c r="R93" s="48"/>
      <c r="S93" s="21"/>
      <c r="X93" s="19"/>
    </row>
    <row r="94" spans="2:24" ht="26.45" customHeight="1" x14ac:dyDescent="0.3">
      <c r="B94" s="27" t="s">
        <v>81</v>
      </c>
      <c r="C94" s="26">
        <f t="shared" si="5"/>
        <v>4262</v>
      </c>
      <c r="D94" s="26"/>
      <c r="E94" s="34">
        <v>252</v>
      </c>
      <c r="F94" s="34">
        <v>23</v>
      </c>
      <c r="G94" s="34">
        <v>1289</v>
      </c>
      <c r="H94" s="34">
        <v>339</v>
      </c>
      <c r="I94" s="34">
        <v>2359</v>
      </c>
      <c r="R94" s="48"/>
      <c r="S94" s="21"/>
      <c r="X94" s="19"/>
    </row>
    <row r="95" spans="2:24" ht="26.45" customHeight="1" x14ac:dyDescent="0.3">
      <c r="B95" s="27" t="s">
        <v>82</v>
      </c>
      <c r="C95" s="26">
        <f t="shared" si="5"/>
        <v>1483</v>
      </c>
      <c r="D95" s="26"/>
      <c r="E95" s="34">
        <v>79</v>
      </c>
      <c r="F95" s="34">
        <v>1</v>
      </c>
      <c r="G95" s="34">
        <v>787</v>
      </c>
      <c r="H95" s="34">
        <v>164</v>
      </c>
      <c r="I95" s="34">
        <v>452</v>
      </c>
      <c r="R95" s="48"/>
      <c r="S95" s="21"/>
      <c r="X95" s="19"/>
    </row>
    <row r="96" spans="2:24" ht="26.45" customHeight="1" x14ac:dyDescent="0.3">
      <c r="B96" s="27" t="s">
        <v>83</v>
      </c>
      <c r="C96" s="26">
        <f t="shared" si="5"/>
        <v>10265</v>
      </c>
      <c r="D96" s="26"/>
      <c r="E96" s="34">
        <v>740</v>
      </c>
      <c r="F96" s="34">
        <v>67</v>
      </c>
      <c r="G96" s="34">
        <v>3997</v>
      </c>
      <c r="H96" s="34">
        <v>1027</v>
      </c>
      <c r="I96" s="34">
        <v>4434</v>
      </c>
      <c r="R96" s="48"/>
      <c r="S96" s="21"/>
      <c r="X96" s="19"/>
    </row>
    <row r="97" spans="2:24" ht="26.45" customHeight="1" x14ac:dyDescent="0.3">
      <c r="B97" s="27" t="s">
        <v>84</v>
      </c>
      <c r="C97" s="26">
        <f t="shared" si="5"/>
        <v>3213</v>
      </c>
      <c r="D97" s="26"/>
      <c r="E97" s="34">
        <v>123</v>
      </c>
      <c r="F97" s="34">
        <v>11</v>
      </c>
      <c r="G97" s="34">
        <v>1444</v>
      </c>
      <c r="H97" s="34">
        <v>553</v>
      </c>
      <c r="I97" s="34">
        <v>1082</v>
      </c>
      <c r="R97" s="48"/>
      <c r="S97" s="21"/>
      <c r="X97" s="19"/>
    </row>
    <row r="98" spans="2:24" ht="26.45" customHeight="1" x14ac:dyDescent="0.3">
      <c r="B98" s="27" t="s">
        <v>85</v>
      </c>
      <c r="C98" s="26">
        <f t="shared" si="5"/>
        <v>1299</v>
      </c>
      <c r="D98" s="26"/>
      <c r="E98" s="34">
        <v>229</v>
      </c>
      <c r="F98" s="34">
        <v>4</v>
      </c>
      <c r="G98" s="34">
        <v>591</v>
      </c>
      <c r="H98" s="34">
        <v>93</v>
      </c>
      <c r="I98" s="34">
        <v>382</v>
      </c>
      <c r="R98" s="48"/>
      <c r="S98" s="21"/>
      <c r="X98" s="19"/>
    </row>
    <row r="99" spans="2:24" ht="26.45" customHeight="1" x14ac:dyDescent="0.3">
      <c r="B99" s="27" t="s">
        <v>86</v>
      </c>
      <c r="C99" s="26">
        <f t="shared" si="5"/>
        <v>510</v>
      </c>
      <c r="D99" s="26"/>
      <c r="E99" s="34">
        <v>0</v>
      </c>
      <c r="F99" s="34">
        <v>18</v>
      </c>
      <c r="G99" s="34">
        <v>213</v>
      </c>
      <c r="H99" s="34">
        <v>38</v>
      </c>
      <c r="I99" s="34">
        <v>241</v>
      </c>
      <c r="R99" s="48"/>
      <c r="S99" s="21"/>
      <c r="X99" s="19"/>
    </row>
    <row r="100" spans="2:24" ht="26.45" customHeight="1" x14ac:dyDescent="0.3">
      <c r="B100" s="27" t="s">
        <v>87</v>
      </c>
      <c r="C100" s="26">
        <f t="shared" si="5"/>
        <v>587</v>
      </c>
      <c r="D100" s="26"/>
      <c r="E100" s="34">
        <v>0</v>
      </c>
      <c r="F100" s="34">
        <v>0</v>
      </c>
      <c r="G100" s="34">
        <v>275</v>
      </c>
      <c r="H100" s="34">
        <v>125</v>
      </c>
      <c r="I100" s="34">
        <v>187</v>
      </c>
      <c r="R100" s="48"/>
      <c r="S100" s="21"/>
      <c r="X100" s="19"/>
    </row>
    <row r="101" spans="2:24" ht="26.45" customHeight="1" x14ac:dyDescent="0.3">
      <c r="B101" s="27" t="s">
        <v>88</v>
      </c>
      <c r="C101" s="26">
        <f t="shared" si="5"/>
        <v>1451</v>
      </c>
      <c r="D101" s="26"/>
      <c r="E101" s="34">
        <v>35</v>
      </c>
      <c r="F101" s="34">
        <v>0</v>
      </c>
      <c r="G101" s="34">
        <v>473</v>
      </c>
      <c r="H101" s="34">
        <v>124</v>
      </c>
      <c r="I101" s="34">
        <v>819</v>
      </c>
      <c r="R101" s="48"/>
      <c r="S101" s="21"/>
      <c r="X101" s="19"/>
    </row>
    <row r="102" spans="2:24" ht="26.45" customHeight="1" x14ac:dyDescent="0.3">
      <c r="B102" s="27" t="s">
        <v>89</v>
      </c>
      <c r="C102" s="26">
        <f t="shared" si="5"/>
        <v>2422</v>
      </c>
      <c r="D102" s="26"/>
      <c r="E102" s="34">
        <v>0</v>
      </c>
      <c r="F102" s="34">
        <v>31</v>
      </c>
      <c r="G102" s="34">
        <v>1123</v>
      </c>
      <c r="H102" s="34">
        <v>331</v>
      </c>
      <c r="I102" s="34">
        <v>937</v>
      </c>
      <c r="R102" s="48"/>
      <c r="S102" s="21"/>
      <c r="X102" s="19"/>
    </row>
    <row r="103" spans="2:24" ht="26.45" customHeight="1" x14ac:dyDescent="0.3">
      <c r="B103" s="27" t="s">
        <v>90</v>
      </c>
      <c r="C103" s="26">
        <f t="shared" si="5"/>
        <v>2514</v>
      </c>
      <c r="D103" s="26"/>
      <c r="E103" s="34">
        <v>1</v>
      </c>
      <c r="F103" s="34">
        <v>8</v>
      </c>
      <c r="G103" s="34">
        <v>995</v>
      </c>
      <c r="H103" s="34">
        <v>331</v>
      </c>
      <c r="I103" s="34">
        <v>1179</v>
      </c>
      <c r="R103" s="48"/>
      <c r="S103" s="21"/>
      <c r="X103" s="19"/>
    </row>
    <row r="104" spans="2:24" ht="26.45" customHeight="1" x14ac:dyDescent="0.3">
      <c r="B104" s="27" t="s">
        <v>91</v>
      </c>
      <c r="C104" s="26">
        <f t="shared" si="5"/>
        <v>3065</v>
      </c>
      <c r="D104" s="26"/>
      <c r="E104" s="34">
        <v>208</v>
      </c>
      <c r="F104" s="34">
        <v>15</v>
      </c>
      <c r="G104" s="34">
        <v>1119</v>
      </c>
      <c r="H104" s="34">
        <v>423</v>
      </c>
      <c r="I104" s="34">
        <v>1300</v>
      </c>
      <c r="R104" s="48"/>
      <c r="S104" s="21"/>
      <c r="X104" s="19"/>
    </row>
    <row r="105" spans="2:24" ht="26.45" customHeight="1" x14ac:dyDescent="0.3">
      <c r="B105" s="27" t="s">
        <v>92</v>
      </c>
      <c r="C105" s="26">
        <f t="shared" si="5"/>
        <v>1546</v>
      </c>
      <c r="D105" s="26"/>
      <c r="E105" s="34">
        <v>1</v>
      </c>
      <c r="F105" s="34">
        <v>0</v>
      </c>
      <c r="G105" s="34">
        <v>548</v>
      </c>
      <c r="H105" s="34">
        <v>220</v>
      </c>
      <c r="I105" s="34">
        <v>777</v>
      </c>
      <c r="R105" s="48"/>
      <c r="S105" s="21"/>
      <c r="X105" s="19"/>
    </row>
    <row r="106" spans="2:24" ht="26.45" customHeight="1" x14ac:dyDescent="0.3">
      <c r="B106" s="27" t="s">
        <v>93</v>
      </c>
      <c r="C106" s="26">
        <f t="shared" si="5"/>
        <v>953</v>
      </c>
      <c r="D106" s="26"/>
      <c r="E106" s="34">
        <v>34</v>
      </c>
      <c r="F106" s="34">
        <v>20</v>
      </c>
      <c r="G106" s="34">
        <v>443</v>
      </c>
      <c r="H106" s="34">
        <v>103</v>
      </c>
      <c r="I106" s="34">
        <v>353</v>
      </c>
      <c r="R106" s="48"/>
      <c r="S106" s="21"/>
      <c r="X106" s="19"/>
    </row>
    <row r="107" spans="2:24" ht="26.45" customHeight="1" thickBot="1" x14ac:dyDescent="0.35">
      <c r="B107" s="27" t="s">
        <v>94</v>
      </c>
      <c r="C107" s="26">
        <f t="shared" si="5"/>
        <v>750</v>
      </c>
      <c r="D107" s="26"/>
      <c r="E107" s="34">
        <v>2</v>
      </c>
      <c r="F107" s="34">
        <v>0</v>
      </c>
      <c r="G107" s="34">
        <v>232</v>
      </c>
      <c r="H107" s="34">
        <v>63</v>
      </c>
      <c r="I107" s="34">
        <v>453</v>
      </c>
      <c r="J107" s="67"/>
      <c r="K107" s="67"/>
      <c r="L107" s="67"/>
      <c r="M107" s="67"/>
      <c r="N107" s="67"/>
      <c r="O107" s="67"/>
      <c r="P107" s="67"/>
      <c r="Q107" s="67"/>
      <c r="R107" s="48"/>
      <c r="S107" s="21"/>
      <c r="X107" s="19"/>
    </row>
    <row r="108" spans="2:24" ht="29.25" customHeight="1" x14ac:dyDescent="0.3">
      <c r="B108" s="42" t="s">
        <v>5</v>
      </c>
      <c r="C108" s="30">
        <f>SUM(C82:D107)</f>
        <v>70143</v>
      </c>
      <c r="D108" s="30"/>
      <c r="E108" s="43">
        <f>SUM(E82:E107)</f>
        <v>2722</v>
      </c>
      <c r="F108" s="43">
        <f t="shared" ref="F108:I108" si="7">SUM(F82:F107)</f>
        <v>762</v>
      </c>
      <c r="G108" s="43">
        <f t="shared" si="7"/>
        <v>26945</v>
      </c>
      <c r="H108" s="43">
        <f t="shared" si="7"/>
        <v>9402</v>
      </c>
      <c r="I108" s="43">
        <f t="shared" si="7"/>
        <v>30312</v>
      </c>
      <c r="J108" s="21"/>
      <c r="K108" s="21"/>
      <c r="L108" s="21"/>
      <c r="M108" s="21"/>
      <c r="N108" s="21"/>
      <c r="O108" s="21"/>
      <c r="P108" s="21"/>
      <c r="Q108" s="21"/>
      <c r="R108" s="48"/>
      <c r="S108" s="21"/>
      <c r="X108" s="19"/>
    </row>
    <row r="109" spans="2:24" ht="29.25" customHeight="1" x14ac:dyDescent="0.3">
      <c r="B109" s="68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48"/>
      <c r="S109" s="21"/>
      <c r="X109" s="19"/>
    </row>
    <row r="110" spans="2:24" ht="18.75" customHeight="1" x14ac:dyDescent="0.3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21"/>
      <c r="T110" s="21"/>
      <c r="X110" s="19"/>
    </row>
    <row r="111" spans="2:24" ht="30" customHeight="1" x14ac:dyDescent="0.3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 t="s">
        <v>95</v>
      </c>
      <c r="N111" s="21" t="s">
        <v>95</v>
      </c>
      <c r="O111" s="21"/>
      <c r="P111" s="21"/>
      <c r="Q111" s="21"/>
      <c r="R111" s="21"/>
      <c r="S111" s="21"/>
      <c r="T111" s="21"/>
      <c r="X111" s="19"/>
    </row>
    <row r="112" spans="2:24" ht="64.5" customHeight="1" x14ac:dyDescent="0.3">
      <c r="B112" s="69" t="s">
        <v>96</v>
      </c>
      <c r="C112" s="70"/>
      <c r="D112" s="71" t="s">
        <v>97</v>
      </c>
      <c r="E112" s="72">
        <v>2020</v>
      </c>
      <c r="F112" s="73">
        <v>2021</v>
      </c>
      <c r="G112" s="72">
        <v>2022</v>
      </c>
      <c r="H112" s="72">
        <v>2023</v>
      </c>
      <c r="I112" s="72" t="s">
        <v>98</v>
      </c>
      <c r="J112" s="67"/>
      <c r="K112" s="21"/>
      <c r="L112" s="67"/>
      <c r="M112" s="74" t="s">
        <v>86</v>
      </c>
      <c r="N112" s="75">
        <v>3404</v>
      </c>
      <c r="O112" s="21"/>
      <c r="P112" s="21"/>
      <c r="Q112" s="21"/>
      <c r="R112" s="21"/>
      <c r="S112" s="21"/>
      <c r="T112" s="21"/>
      <c r="X112" s="19"/>
    </row>
    <row r="113" spans="2:24" ht="18" customHeight="1" x14ac:dyDescent="0.3">
      <c r="B113" s="76" t="s">
        <v>68</v>
      </c>
      <c r="C113" s="76"/>
      <c r="D113" s="77">
        <f>SUM(E113:I113)</f>
        <v>9194</v>
      </c>
      <c r="E113" s="78">
        <v>1692</v>
      </c>
      <c r="F113" s="78">
        <v>1899</v>
      </c>
      <c r="G113" s="79">
        <v>2440</v>
      </c>
      <c r="H113" s="79">
        <v>1928</v>
      </c>
      <c r="I113" s="78">
        <v>1235</v>
      </c>
      <c r="J113" s="67"/>
      <c r="K113" s="21"/>
      <c r="L113" s="67"/>
      <c r="M113" s="74" t="s">
        <v>87</v>
      </c>
      <c r="N113" s="75">
        <v>5008</v>
      </c>
      <c r="O113" s="21"/>
      <c r="P113" s="21"/>
      <c r="Q113" s="21"/>
      <c r="R113" s="21"/>
      <c r="S113" s="21"/>
      <c r="T113" s="21"/>
      <c r="X113" s="19"/>
    </row>
    <row r="114" spans="2:24" ht="18" customHeight="1" x14ac:dyDescent="0.3">
      <c r="B114" s="76" t="s">
        <v>69</v>
      </c>
      <c r="C114" s="76"/>
      <c r="D114" s="77">
        <f t="shared" ref="D114:D138" si="8">SUM(E114:I114)</f>
        <v>19159</v>
      </c>
      <c r="E114" s="78">
        <v>2917</v>
      </c>
      <c r="F114" s="78">
        <v>3440</v>
      </c>
      <c r="G114" s="78">
        <v>5012</v>
      </c>
      <c r="H114" s="78">
        <v>4719</v>
      </c>
      <c r="I114" s="78">
        <v>3071</v>
      </c>
      <c r="J114" s="67"/>
      <c r="K114" s="21"/>
      <c r="L114" s="67"/>
      <c r="M114" s="74" t="s">
        <v>94</v>
      </c>
      <c r="N114" s="75">
        <v>5069</v>
      </c>
      <c r="O114" s="21"/>
      <c r="P114" s="21"/>
      <c r="Q114" s="21"/>
      <c r="R114" s="21"/>
      <c r="S114" s="21"/>
      <c r="T114" s="21"/>
      <c r="X114" s="19"/>
    </row>
    <row r="115" spans="2:24" ht="18" customHeight="1" x14ac:dyDescent="0.3">
      <c r="B115" s="76" t="s">
        <v>70</v>
      </c>
      <c r="C115" s="76"/>
      <c r="D115" s="77">
        <f t="shared" si="8"/>
        <v>14315</v>
      </c>
      <c r="E115" s="78">
        <v>1701</v>
      </c>
      <c r="F115" s="78">
        <v>3118</v>
      </c>
      <c r="G115" s="78">
        <v>3882</v>
      </c>
      <c r="H115" s="78">
        <v>3423</v>
      </c>
      <c r="I115" s="78">
        <v>2191</v>
      </c>
      <c r="J115" s="67"/>
      <c r="K115" s="21"/>
      <c r="L115" s="67"/>
      <c r="M115" s="74" t="s">
        <v>93</v>
      </c>
      <c r="N115" s="75">
        <v>5675</v>
      </c>
      <c r="O115" s="21"/>
      <c r="P115" s="21"/>
      <c r="Q115" s="21"/>
      <c r="R115" s="21"/>
      <c r="S115" s="21"/>
      <c r="T115" s="21"/>
      <c r="X115" s="19"/>
    </row>
    <row r="116" spans="2:24" ht="18" customHeight="1" x14ac:dyDescent="0.3">
      <c r="B116" s="76" t="s">
        <v>72</v>
      </c>
      <c r="C116" s="76"/>
      <c r="D116" s="77">
        <f t="shared" si="8"/>
        <v>32318</v>
      </c>
      <c r="E116" s="78">
        <v>5412</v>
      </c>
      <c r="F116" s="78">
        <v>7842</v>
      </c>
      <c r="G116" s="78">
        <v>7818</v>
      </c>
      <c r="H116" s="78">
        <v>6805</v>
      </c>
      <c r="I116" s="78">
        <v>4441</v>
      </c>
      <c r="J116" s="67"/>
      <c r="K116" s="21"/>
      <c r="L116" s="67"/>
      <c r="M116" s="74" t="s">
        <v>68</v>
      </c>
      <c r="N116" s="75">
        <v>9194</v>
      </c>
      <c r="O116" s="21"/>
      <c r="P116" s="21"/>
      <c r="Q116" s="21"/>
      <c r="R116" s="21"/>
      <c r="S116" s="21"/>
      <c r="T116" s="21"/>
      <c r="X116" s="19"/>
    </row>
    <row r="117" spans="2:24" ht="18" customHeight="1" x14ac:dyDescent="0.3">
      <c r="B117" s="76" t="s">
        <v>73</v>
      </c>
      <c r="C117" s="76"/>
      <c r="D117" s="77">
        <f t="shared" si="8"/>
        <v>17206</v>
      </c>
      <c r="E117" s="78">
        <v>2801</v>
      </c>
      <c r="F117" s="78">
        <v>3641</v>
      </c>
      <c r="G117" s="78">
        <v>4156</v>
      </c>
      <c r="H117" s="78">
        <v>3878</v>
      </c>
      <c r="I117" s="78">
        <v>2730</v>
      </c>
      <c r="J117" s="67"/>
      <c r="K117" s="21"/>
      <c r="L117" s="67"/>
      <c r="M117" s="74" t="s">
        <v>77</v>
      </c>
      <c r="N117" s="75">
        <v>9294</v>
      </c>
      <c r="O117" s="21"/>
      <c r="P117" s="21"/>
      <c r="Q117" s="21"/>
      <c r="R117" s="21"/>
      <c r="S117" s="21"/>
      <c r="T117" s="21"/>
      <c r="X117" s="19"/>
    </row>
    <row r="118" spans="2:24" ht="18" customHeight="1" x14ac:dyDescent="0.3">
      <c r="B118" s="76" t="s">
        <v>74</v>
      </c>
      <c r="C118" s="76"/>
      <c r="D118" s="77">
        <f t="shared" si="8"/>
        <v>14939</v>
      </c>
      <c r="E118" s="78">
        <v>1723</v>
      </c>
      <c r="F118" s="78">
        <v>3028</v>
      </c>
      <c r="G118" s="78">
        <v>4319</v>
      </c>
      <c r="H118" s="78">
        <v>3479</v>
      </c>
      <c r="I118" s="78">
        <v>2390</v>
      </c>
      <c r="J118" s="67"/>
      <c r="K118" s="21"/>
      <c r="L118" s="67"/>
      <c r="M118" s="74" t="s">
        <v>88</v>
      </c>
      <c r="N118" s="75">
        <v>9314</v>
      </c>
      <c r="O118" s="21"/>
      <c r="P118" s="21"/>
      <c r="Q118" s="21"/>
      <c r="R118" s="21"/>
      <c r="S118" s="21"/>
      <c r="T118" s="21"/>
      <c r="X118" s="19"/>
    </row>
    <row r="119" spans="2:24" ht="18" customHeight="1" x14ac:dyDescent="0.3">
      <c r="B119" s="76" t="s">
        <v>75</v>
      </c>
      <c r="C119" s="76"/>
      <c r="D119" s="77">
        <f t="shared" si="8"/>
        <v>15356</v>
      </c>
      <c r="E119" s="78">
        <v>1918</v>
      </c>
      <c r="F119" s="78">
        <v>3333</v>
      </c>
      <c r="G119" s="78">
        <v>3971</v>
      </c>
      <c r="H119" s="78">
        <v>3625</v>
      </c>
      <c r="I119" s="78">
        <v>2509</v>
      </c>
      <c r="J119" s="67"/>
      <c r="K119" s="21"/>
      <c r="L119" s="67"/>
      <c r="M119" s="74" t="s">
        <v>85</v>
      </c>
      <c r="N119" s="75">
        <v>9349</v>
      </c>
      <c r="O119" s="21"/>
      <c r="P119" s="21"/>
      <c r="Q119" s="21"/>
      <c r="R119" s="21"/>
      <c r="S119" s="21"/>
      <c r="T119" s="21"/>
      <c r="X119" s="19"/>
    </row>
    <row r="120" spans="2:24" ht="18" customHeight="1" x14ac:dyDescent="0.3">
      <c r="B120" s="76" t="s">
        <v>76</v>
      </c>
      <c r="C120" s="76"/>
      <c r="D120" s="77">
        <f t="shared" si="8"/>
        <v>30762</v>
      </c>
      <c r="E120" s="78">
        <v>3868</v>
      </c>
      <c r="F120" s="78">
        <v>6278</v>
      </c>
      <c r="G120" s="78">
        <v>7639</v>
      </c>
      <c r="H120" s="78">
        <v>7929</v>
      </c>
      <c r="I120" s="78">
        <v>5048</v>
      </c>
      <c r="J120" s="67"/>
      <c r="K120" s="21"/>
      <c r="L120" s="67"/>
      <c r="M120" s="74" t="s">
        <v>92</v>
      </c>
      <c r="N120" s="75">
        <v>10179</v>
      </c>
      <c r="O120" s="21"/>
      <c r="P120" s="21"/>
      <c r="Q120" s="21"/>
      <c r="R120" s="21"/>
      <c r="S120" s="21"/>
      <c r="T120" s="21"/>
      <c r="X120" s="19"/>
    </row>
    <row r="121" spans="2:24" ht="18" customHeight="1" x14ac:dyDescent="0.3">
      <c r="B121" s="76" t="s">
        <v>77</v>
      </c>
      <c r="C121" s="76"/>
      <c r="D121" s="77">
        <f t="shared" si="8"/>
        <v>9294</v>
      </c>
      <c r="E121" s="78">
        <v>1906</v>
      </c>
      <c r="F121" s="78">
        <v>1962</v>
      </c>
      <c r="G121" s="78">
        <v>2075</v>
      </c>
      <c r="H121" s="78">
        <v>2066</v>
      </c>
      <c r="I121" s="78">
        <v>1285</v>
      </c>
      <c r="J121" s="67"/>
      <c r="K121" s="21"/>
      <c r="L121" s="67"/>
      <c r="M121" s="74" t="s">
        <v>82</v>
      </c>
      <c r="N121" s="75">
        <v>11360</v>
      </c>
      <c r="O121" s="21"/>
      <c r="P121" s="21"/>
      <c r="Q121" s="21"/>
      <c r="R121" s="21"/>
      <c r="S121" s="21"/>
      <c r="T121" s="21"/>
      <c r="X121" s="19"/>
    </row>
    <row r="122" spans="2:24" ht="18" customHeight="1" x14ac:dyDescent="0.3">
      <c r="B122" s="76" t="s">
        <v>78</v>
      </c>
      <c r="C122" s="76"/>
      <c r="D122" s="77">
        <f t="shared" si="8"/>
        <v>12436</v>
      </c>
      <c r="E122" s="78">
        <v>1881</v>
      </c>
      <c r="F122" s="78">
        <v>2719</v>
      </c>
      <c r="G122" s="78">
        <v>3095</v>
      </c>
      <c r="H122" s="78">
        <v>2800</v>
      </c>
      <c r="I122" s="78">
        <v>1941</v>
      </c>
      <c r="J122" s="67"/>
      <c r="K122" s="21"/>
      <c r="L122" s="67"/>
      <c r="M122" s="74" t="s">
        <v>78</v>
      </c>
      <c r="N122" s="75">
        <v>12436</v>
      </c>
      <c r="O122" s="21"/>
      <c r="P122" s="21"/>
      <c r="Q122" s="21"/>
      <c r="R122" s="21"/>
      <c r="S122" s="21"/>
      <c r="T122" s="21"/>
      <c r="X122" s="19"/>
    </row>
    <row r="123" spans="2:24" ht="18" customHeight="1" x14ac:dyDescent="0.3">
      <c r="B123" s="76" t="s">
        <v>79</v>
      </c>
      <c r="C123" s="76"/>
      <c r="D123" s="77">
        <f t="shared" si="8"/>
        <v>22653</v>
      </c>
      <c r="E123" s="78">
        <v>4481</v>
      </c>
      <c r="F123" s="78">
        <v>5945</v>
      </c>
      <c r="G123" s="78">
        <v>4952</v>
      </c>
      <c r="H123" s="78">
        <v>4434</v>
      </c>
      <c r="I123" s="78">
        <v>2841</v>
      </c>
      <c r="J123" s="67"/>
      <c r="K123" s="21"/>
      <c r="L123" s="67"/>
      <c r="M123" s="74" t="s">
        <v>70</v>
      </c>
      <c r="N123" s="75">
        <v>14315</v>
      </c>
      <c r="O123" s="21"/>
      <c r="P123" s="21"/>
      <c r="Q123" s="21"/>
      <c r="R123" s="21"/>
      <c r="S123" s="21"/>
      <c r="T123" s="21"/>
      <c r="X123" s="19"/>
    </row>
    <row r="124" spans="2:24" ht="18" customHeight="1" x14ac:dyDescent="0.3">
      <c r="B124" s="76" t="s">
        <v>80</v>
      </c>
      <c r="C124" s="76"/>
      <c r="D124" s="77">
        <f t="shared" si="8"/>
        <v>37295</v>
      </c>
      <c r="E124" s="78">
        <v>4701</v>
      </c>
      <c r="F124" s="78">
        <v>7564</v>
      </c>
      <c r="G124" s="78">
        <v>9079</v>
      </c>
      <c r="H124" s="78">
        <v>9810</v>
      </c>
      <c r="I124" s="78">
        <v>6141</v>
      </c>
      <c r="J124" s="67"/>
      <c r="K124" s="21"/>
      <c r="L124" s="67"/>
      <c r="M124" s="74" t="s">
        <v>74</v>
      </c>
      <c r="N124" s="75">
        <v>14939</v>
      </c>
      <c r="O124" s="21"/>
      <c r="P124" s="21"/>
      <c r="Q124" s="21"/>
      <c r="R124" s="21"/>
      <c r="S124" s="21"/>
      <c r="T124" s="21"/>
      <c r="X124" s="19"/>
    </row>
    <row r="125" spans="2:24" ht="18" customHeight="1" x14ac:dyDescent="0.3">
      <c r="B125" s="76" t="s">
        <v>81</v>
      </c>
      <c r="C125" s="76"/>
      <c r="D125" s="77">
        <f t="shared" si="8"/>
        <v>27814</v>
      </c>
      <c r="E125" s="78">
        <v>5139</v>
      </c>
      <c r="F125" s="78">
        <v>5201</v>
      </c>
      <c r="G125" s="78">
        <v>6475</v>
      </c>
      <c r="H125" s="78">
        <v>6737</v>
      </c>
      <c r="I125" s="78">
        <v>4262</v>
      </c>
      <c r="J125" s="67"/>
      <c r="K125" s="21"/>
      <c r="L125" s="67"/>
      <c r="M125" s="74" t="s">
        <v>75</v>
      </c>
      <c r="N125" s="75">
        <v>15356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19"/>
    </row>
    <row r="126" spans="2:24" ht="18" customHeight="1" x14ac:dyDescent="0.3">
      <c r="B126" s="76" t="s">
        <v>82</v>
      </c>
      <c r="C126" s="76"/>
      <c r="D126" s="77">
        <f t="shared" si="8"/>
        <v>11360</v>
      </c>
      <c r="E126" s="78">
        <v>2301</v>
      </c>
      <c r="F126" s="78">
        <v>2648</v>
      </c>
      <c r="G126" s="78">
        <v>2493</v>
      </c>
      <c r="H126" s="78">
        <v>2435</v>
      </c>
      <c r="I126" s="78">
        <v>1483</v>
      </c>
      <c r="J126" s="67"/>
      <c r="K126" s="21"/>
      <c r="L126" s="67"/>
      <c r="M126" s="74" t="s">
        <v>90</v>
      </c>
      <c r="N126" s="75">
        <v>15519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19"/>
    </row>
    <row r="127" spans="2:24" ht="18" customHeight="1" x14ac:dyDescent="0.3">
      <c r="B127" s="76" t="s">
        <v>83</v>
      </c>
      <c r="C127" s="76"/>
      <c r="D127" s="77">
        <f t="shared" si="8"/>
        <v>72756</v>
      </c>
      <c r="E127" s="78">
        <v>13944</v>
      </c>
      <c r="F127" s="78">
        <v>15678</v>
      </c>
      <c r="G127" s="78">
        <v>16894</v>
      </c>
      <c r="H127" s="78">
        <v>15975</v>
      </c>
      <c r="I127" s="78">
        <v>10265</v>
      </c>
      <c r="J127" s="67"/>
      <c r="K127" s="21"/>
      <c r="L127" s="67"/>
      <c r="M127" s="74" t="s">
        <v>89</v>
      </c>
      <c r="N127" s="75">
        <v>15825</v>
      </c>
      <c r="O127" s="21"/>
      <c r="P127" s="21"/>
      <c r="Q127" s="21"/>
      <c r="R127" s="21"/>
      <c r="S127" s="21"/>
      <c r="T127" s="21"/>
      <c r="U127" s="21"/>
      <c r="V127" s="21"/>
      <c r="W127" s="21"/>
      <c r="X127" s="19"/>
    </row>
    <row r="128" spans="2:24" ht="18" customHeight="1" x14ac:dyDescent="0.3">
      <c r="B128" s="76" t="s">
        <v>84</v>
      </c>
      <c r="C128" s="76"/>
      <c r="D128" s="77">
        <f t="shared" si="8"/>
        <v>24530</v>
      </c>
      <c r="E128" s="78">
        <v>4726</v>
      </c>
      <c r="F128" s="78">
        <v>5514</v>
      </c>
      <c r="G128" s="78">
        <v>6320</v>
      </c>
      <c r="H128" s="78">
        <v>4757</v>
      </c>
      <c r="I128" s="78">
        <v>3213</v>
      </c>
      <c r="J128" s="67"/>
      <c r="K128" s="21"/>
      <c r="L128" s="67"/>
      <c r="M128" s="74" t="s">
        <v>73</v>
      </c>
      <c r="N128" s="75">
        <v>17206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19"/>
    </row>
    <row r="129" spans="2:24" ht="18" customHeight="1" x14ac:dyDescent="0.3">
      <c r="B129" s="76" t="s">
        <v>85</v>
      </c>
      <c r="C129" s="76"/>
      <c r="D129" s="77">
        <f t="shared" si="8"/>
        <v>9349</v>
      </c>
      <c r="E129" s="78">
        <v>1462</v>
      </c>
      <c r="F129" s="78">
        <v>1787</v>
      </c>
      <c r="G129" s="78">
        <v>2547</v>
      </c>
      <c r="H129" s="78">
        <v>2254</v>
      </c>
      <c r="I129" s="78">
        <v>1299</v>
      </c>
      <c r="J129" s="67"/>
      <c r="K129" s="21"/>
      <c r="L129" s="67"/>
      <c r="M129" s="74" t="s">
        <v>69</v>
      </c>
      <c r="N129" s="75">
        <v>19159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19"/>
    </row>
    <row r="130" spans="2:24" ht="18" customHeight="1" x14ac:dyDescent="0.3">
      <c r="B130" s="76" t="s">
        <v>86</v>
      </c>
      <c r="C130" s="76"/>
      <c r="D130" s="77">
        <f t="shared" si="8"/>
        <v>3404</v>
      </c>
      <c r="E130" s="78">
        <v>581</v>
      </c>
      <c r="F130" s="78">
        <v>776</v>
      </c>
      <c r="G130" s="78">
        <v>801</v>
      </c>
      <c r="H130" s="78">
        <v>736</v>
      </c>
      <c r="I130" s="78">
        <v>510</v>
      </c>
      <c r="J130" s="67"/>
      <c r="K130" s="21"/>
      <c r="L130" s="67"/>
      <c r="M130" s="74" t="s">
        <v>91</v>
      </c>
      <c r="N130" s="75">
        <v>20266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19"/>
    </row>
    <row r="131" spans="2:24" ht="18" customHeight="1" x14ac:dyDescent="0.3">
      <c r="B131" s="76" t="s">
        <v>87</v>
      </c>
      <c r="C131" s="76"/>
      <c r="D131" s="77">
        <f t="shared" si="8"/>
        <v>5008</v>
      </c>
      <c r="E131" s="78">
        <v>665</v>
      </c>
      <c r="F131" s="78">
        <v>1284</v>
      </c>
      <c r="G131" s="78">
        <v>1543</v>
      </c>
      <c r="H131" s="78">
        <v>929</v>
      </c>
      <c r="I131" s="78">
        <v>587</v>
      </c>
      <c r="J131" s="67"/>
      <c r="K131" s="21"/>
      <c r="L131" s="67"/>
      <c r="M131" s="74" t="s">
        <v>79</v>
      </c>
      <c r="N131" s="75">
        <v>22653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19"/>
    </row>
    <row r="132" spans="2:24" ht="18" customHeight="1" x14ac:dyDescent="0.3">
      <c r="B132" s="76" t="s">
        <v>88</v>
      </c>
      <c r="C132" s="76"/>
      <c r="D132" s="77">
        <f t="shared" si="8"/>
        <v>9314</v>
      </c>
      <c r="E132" s="78">
        <v>1481</v>
      </c>
      <c r="F132" s="78">
        <v>2070</v>
      </c>
      <c r="G132" s="78">
        <v>2318</v>
      </c>
      <c r="H132" s="78">
        <v>1994</v>
      </c>
      <c r="I132" s="78">
        <v>1451</v>
      </c>
      <c r="J132" s="67"/>
      <c r="K132" s="21"/>
      <c r="L132" s="67"/>
      <c r="M132" s="74" t="s">
        <v>84</v>
      </c>
      <c r="N132" s="75">
        <v>24530</v>
      </c>
      <c r="O132" s="21"/>
      <c r="P132" s="21"/>
      <c r="Q132" s="21"/>
      <c r="R132" s="21"/>
      <c r="S132" s="21"/>
      <c r="T132" s="21"/>
      <c r="U132" s="21"/>
      <c r="V132" s="21"/>
      <c r="W132" s="21"/>
      <c r="X132" s="19"/>
    </row>
    <row r="133" spans="2:24" ht="18" customHeight="1" x14ac:dyDescent="0.3">
      <c r="B133" s="76" t="s">
        <v>89</v>
      </c>
      <c r="C133" s="76"/>
      <c r="D133" s="77">
        <f t="shared" si="8"/>
        <v>15825</v>
      </c>
      <c r="E133" s="78">
        <v>2808</v>
      </c>
      <c r="F133" s="78">
        <v>3623</v>
      </c>
      <c r="G133" s="78">
        <v>3650</v>
      </c>
      <c r="H133" s="78">
        <v>3322</v>
      </c>
      <c r="I133" s="78">
        <v>2422</v>
      </c>
      <c r="J133" s="67"/>
      <c r="K133" s="21"/>
      <c r="L133" s="67"/>
      <c r="M133" s="74" t="s">
        <v>81</v>
      </c>
      <c r="N133" s="75">
        <v>27814</v>
      </c>
      <c r="O133" s="21"/>
      <c r="P133" s="21"/>
      <c r="Q133" s="21"/>
      <c r="R133" s="21"/>
      <c r="S133" s="21"/>
      <c r="T133" s="21"/>
      <c r="U133" s="21"/>
      <c r="V133" s="21"/>
      <c r="W133" s="21"/>
      <c r="X133" s="19"/>
    </row>
    <row r="134" spans="2:24" ht="18" customHeight="1" x14ac:dyDescent="0.3">
      <c r="B134" s="76" t="s">
        <v>90</v>
      </c>
      <c r="C134" s="76"/>
      <c r="D134" s="77">
        <f t="shared" si="8"/>
        <v>15519</v>
      </c>
      <c r="E134" s="78">
        <v>2243</v>
      </c>
      <c r="F134" s="78">
        <v>3572</v>
      </c>
      <c r="G134" s="78">
        <v>3932</v>
      </c>
      <c r="H134" s="78">
        <v>3258</v>
      </c>
      <c r="I134" s="78">
        <v>2514</v>
      </c>
      <c r="J134" s="67"/>
      <c r="K134" s="21"/>
      <c r="L134" s="67"/>
      <c r="M134" s="74" t="s">
        <v>76</v>
      </c>
      <c r="N134" s="75">
        <v>30762</v>
      </c>
      <c r="O134" s="21"/>
      <c r="P134" s="21"/>
      <c r="Q134" s="21"/>
      <c r="R134" s="21"/>
      <c r="S134" s="21"/>
      <c r="T134" s="21"/>
      <c r="U134" s="21"/>
      <c r="V134" s="21"/>
      <c r="W134" s="21"/>
      <c r="X134" s="19"/>
    </row>
    <row r="135" spans="2:24" ht="18" customHeight="1" x14ac:dyDescent="0.3">
      <c r="B135" s="76" t="s">
        <v>91</v>
      </c>
      <c r="C135" s="76"/>
      <c r="D135" s="77">
        <f t="shared" si="8"/>
        <v>20266</v>
      </c>
      <c r="E135" s="78">
        <v>3081</v>
      </c>
      <c r="F135" s="78">
        <v>4092</v>
      </c>
      <c r="G135" s="78">
        <v>5492</v>
      </c>
      <c r="H135" s="78">
        <v>4536</v>
      </c>
      <c r="I135" s="78">
        <v>3065</v>
      </c>
      <c r="J135" s="67"/>
      <c r="K135" s="21"/>
      <c r="L135" s="67"/>
      <c r="M135" s="74" t="s">
        <v>72</v>
      </c>
      <c r="N135" s="75">
        <v>32318</v>
      </c>
      <c r="O135" s="21"/>
      <c r="P135" s="21"/>
      <c r="Q135" s="21"/>
      <c r="R135" s="21"/>
      <c r="S135" s="21"/>
      <c r="T135" s="21"/>
      <c r="U135" s="21"/>
      <c r="V135" s="21"/>
      <c r="W135" s="21"/>
      <c r="X135" s="19"/>
    </row>
    <row r="136" spans="2:24" ht="18" customHeight="1" x14ac:dyDescent="0.3">
      <c r="B136" s="76" t="s">
        <v>92</v>
      </c>
      <c r="C136" s="76"/>
      <c r="D136" s="77">
        <f t="shared" si="8"/>
        <v>10179</v>
      </c>
      <c r="E136" s="78">
        <v>1651</v>
      </c>
      <c r="F136" s="78">
        <v>2279</v>
      </c>
      <c r="G136" s="78">
        <v>2481</v>
      </c>
      <c r="H136" s="78">
        <v>2222</v>
      </c>
      <c r="I136" s="78">
        <v>1546</v>
      </c>
      <c r="J136" s="67"/>
      <c r="K136" s="21"/>
      <c r="L136" s="67"/>
      <c r="M136" s="74" t="s">
        <v>80</v>
      </c>
      <c r="N136" s="75">
        <v>37295</v>
      </c>
      <c r="O136" s="21"/>
      <c r="P136" s="21"/>
      <c r="Q136" s="21"/>
      <c r="R136" s="21"/>
      <c r="S136" s="21"/>
      <c r="T136" s="21"/>
      <c r="U136" s="21"/>
      <c r="V136" s="21"/>
      <c r="W136" s="21"/>
      <c r="X136" s="19"/>
    </row>
    <row r="137" spans="2:24" ht="18" customHeight="1" thickBot="1" x14ac:dyDescent="0.35">
      <c r="B137" s="76" t="s">
        <v>93</v>
      </c>
      <c r="C137" s="76"/>
      <c r="D137" s="77">
        <f t="shared" si="8"/>
        <v>5675</v>
      </c>
      <c r="E137" s="78">
        <v>747</v>
      </c>
      <c r="F137" s="78">
        <v>1215</v>
      </c>
      <c r="G137" s="78">
        <v>1456</v>
      </c>
      <c r="H137" s="78">
        <v>1304</v>
      </c>
      <c r="I137" s="78">
        <v>953</v>
      </c>
      <c r="J137" s="67"/>
      <c r="K137" s="21"/>
      <c r="L137" s="67"/>
      <c r="M137" s="80" t="s">
        <v>83</v>
      </c>
      <c r="N137" s="75">
        <v>72756</v>
      </c>
      <c r="O137" s="21"/>
      <c r="P137" s="21"/>
      <c r="Q137" s="21"/>
      <c r="R137" s="21"/>
      <c r="S137" s="21"/>
      <c r="T137" s="21"/>
      <c r="U137" s="21"/>
      <c r="V137" s="21"/>
      <c r="W137" s="21"/>
      <c r="X137" s="19"/>
    </row>
    <row r="138" spans="2:24" ht="18" customHeight="1" thickBot="1" x14ac:dyDescent="0.35">
      <c r="B138" s="81" t="s">
        <v>94</v>
      </c>
      <c r="C138" s="81"/>
      <c r="D138" s="77">
        <f t="shared" si="8"/>
        <v>5069</v>
      </c>
      <c r="E138" s="82">
        <v>305</v>
      </c>
      <c r="F138" s="82">
        <v>998</v>
      </c>
      <c r="G138" s="82">
        <v>1620</v>
      </c>
      <c r="H138" s="82">
        <v>1396</v>
      </c>
      <c r="I138" s="78">
        <v>750</v>
      </c>
      <c r="J138" s="67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19"/>
    </row>
    <row r="139" spans="2:24" ht="19.5" customHeight="1" x14ac:dyDescent="0.3">
      <c r="B139" s="42" t="s">
        <v>5</v>
      </c>
      <c r="C139" s="42"/>
      <c r="D139" s="43">
        <f>SUM(D113:D138)</f>
        <v>470995</v>
      </c>
      <c r="E139" s="43">
        <f t="shared" ref="E139:I139" si="9">SUM(E113:E138)</f>
        <v>76135</v>
      </c>
      <c r="F139" s="43">
        <f t="shared" si="9"/>
        <v>101506</v>
      </c>
      <c r="G139" s="43">
        <f t="shared" si="9"/>
        <v>116460</v>
      </c>
      <c r="H139" s="43">
        <f t="shared" si="9"/>
        <v>106751</v>
      </c>
      <c r="I139" s="43">
        <f t="shared" si="9"/>
        <v>70143</v>
      </c>
      <c r="J139" s="67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19"/>
    </row>
    <row r="140" spans="2:24" ht="19.5" customHeight="1" thickBot="1" x14ac:dyDescent="0.35">
      <c r="B140" s="83" t="s">
        <v>33</v>
      </c>
      <c r="C140" s="83"/>
      <c r="D140" s="84">
        <f>SUM(E140:I140)</f>
        <v>1</v>
      </c>
      <c r="E140" s="84">
        <f>E139/$D$139</f>
        <v>0.16164715124364379</v>
      </c>
      <c r="F140" s="84">
        <f t="shared" ref="F140:I140" si="10">F139/$D$139</f>
        <v>0.2155139651164025</v>
      </c>
      <c r="G140" s="84">
        <f t="shared" si="10"/>
        <v>0.24726377137761546</v>
      </c>
      <c r="H140" s="84">
        <f t="shared" si="10"/>
        <v>0.22664996443698979</v>
      </c>
      <c r="I140" s="84">
        <f t="shared" si="10"/>
        <v>0.14892514782534846</v>
      </c>
      <c r="J140" s="67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19"/>
    </row>
    <row r="141" spans="2:24" ht="30" customHeight="1" x14ac:dyDescent="0.3">
      <c r="B141" s="68" t="s">
        <v>99</v>
      </c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19"/>
    </row>
    <row r="142" spans="2:24" s="5" customFormat="1" ht="22.15" customHeight="1" x14ac:dyDescent="0.3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2:24" s="5" customFormat="1" ht="9" customHeight="1" x14ac:dyDescent="0.3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2:24" s="5" customFormat="1" ht="9" customHeight="1" x14ac:dyDescent="0.3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2:24" s="5" customFormat="1" ht="12.6" customHeight="1" x14ac:dyDescent="0.25">
      <c r="B145" s="18" t="s">
        <v>100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9"/>
    </row>
    <row r="146" spans="2:24" s="5" customFormat="1" ht="27.75" customHeight="1" x14ac:dyDescent="0.25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19"/>
    </row>
    <row r="147" spans="2:24" s="5" customFormat="1" ht="27.75" customHeight="1" x14ac:dyDescent="0.2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19"/>
    </row>
    <row r="148" spans="2:24" s="5" customFormat="1" ht="12" customHeight="1" x14ac:dyDescent="0.3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2:24" s="5" customFormat="1" ht="20.25" customHeight="1" x14ac:dyDescent="0.3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2:24" s="5" customFormat="1" ht="20.25" customHeight="1" x14ac:dyDescent="0.3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2:24" s="5" customFormat="1" ht="32.25" customHeight="1" x14ac:dyDescent="0.3">
      <c r="B151" s="85" t="s">
        <v>4</v>
      </c>
      <c r="C151" s="85" t="s">
        <v>5</v>
      </c>
      <c r="D151" s="49" t="s">
        <v>101</v>
      </c>
      <c r="E151" s="49" t="s">
        <v>102</v>
      </c>
      <c r="F151" s="2"/>
      <c r="G151" s="2"/>
      <c r="H151" s="2"/>
      <c r="I151" s="2"/>
      <c r="J151" s="2"/>
      <c r="K151" s="2"/>
      <c r="L151" s="2"/>
      <c r="N151" s="85" t="s">
        <v>103</v>
      </c>
      <c r="O151" s="86" t="s">
        <v>5</v>
      </c>
      <c r="P151" s="87" t="s">
        <v>33</v>
      </c>
      <c r="Q151" s="88" t="s">
        <v>101</v>
      </c>
      <c r="R151" s="88" t="s">
        <v>102</v>
      </c>
      <c r="T151" s="2"/>
      <c r="U151" s="2"/>
      <c r="V151" s="2"/>
      <c r="W151" s="2"/>
    </row>
    <row r="152" spans="2:24" s="5" customFormat="1" ht="20.25" customHeight="1" x14ac:dyDescent="0.3">
      <c r="B152" s="25" t="s">
        <v>6</v>
      </c>
      <c r="C152" s="89">
        <f>SUM(D152:E152)</f>
        <v>46243</v>
      </c>
      <c r="D152" s="34">
        <v>24374</v>
      </c>
      <c r="E152" s="34">
        <v>21869</v>
      </c>
      <c r="F152" s="2"/>
      <c r="G152" s="2"/>
      <c r="H152" s="2"/>
      <c r="I152" s="2"/>
      <c r="J152" s="2"/>
      <c r="K152" s="2"/>
      <c r="L152" s="2"/>
      <c r="N152" s="90" t="s">
        <v>104</v>
      </c>
      <c r="O152" s="91">
        <v>1290</v>
      </c>
      <c r="P152" s="92">
        <f>O152/$O$159</f>
        <v>1.0235658176624613E-3</v>
      </c>
      <c r="Q152" s="93">
        <v>688</v>
      </c>
      <c r="R152" s="94">
        <v>602</v>
      </c>
      <c r="T152" s="2"/>
      <c r="U152" s="2"/>
      <c r="V152" s="2"/>
      <c r="W152" s="2"/>
    </row>
    <row r="153" spans="2:24" s="5" customFormat="1" ht="20.25" customHeight="1" x14ac:dyDescent="0.3">
      <c r="B153" s="27" t="s">
        <v>7</v>
      </c>
      <c r="C153" s="89">
        <f t="shared" ref="C153:C159" si="11">SUM(D153:E153)</f>
        <v>87827</v>
      </c>
      <c r="D153" s="34">
        <v>50714</v>
      </c>
      <c r="E153" s="34">
        <v>37113</v>
      </c>
      <c r="F153" s="2"/>
      <c r="G153" s="2"/>
      <c r="H153" s="2"/>
      <c r="I153" s="2"/>
      <c r="J153" s="2"/>
      <c r="K153" s="2"/>
      <c r="L153" s="2"/>
      <c r="N153" s="95" t="s">
        <v>105</v>
      </c>
      <c r="O153" s="91">
        <v>20529</v>
      </c>
      <c r="P153" s="92">
        <f t="shared" ref="P153:P158" si="12">O153/$O$159</f>
        <v>1.6288978814567961E-2</v>
      </c>
      <c r="Q153" s="96">
        <v>11066</v>
      </c>
      <c r="R153" s="97">
        <v>9463</v>
      </c>
      <c r="T153" s="2"/>
      <c r="U153" s="2"/>
      <c r="V153" s="2"/>
      <c r="W153" s="2"/>
    </row>
    <row r="154" spans="2:24" s="5" customFormat="1" ht="20.25" customHeight="1" x14ac:dyDescent="0.3">
      <c r="B154" s="27" t="s">
        <v>8</v>
      </c>
      <c r="C154" s="89">
        <f t="shared" si="11"/>
        <v>189489</v>
      </c>
      <c r="D154" s="34">
        <v>129407</v>
      </c>
      <c r="E154" s="34">
        <v>60082</v>
      </c>
      <c r="F154" s="2"/>
      <c r="G154" s="2"/>
      <c r="H154" s="2"/>
      <c r="I154" s="2"/>
      <c r="J154" s="2"/>
      <c r="K154" s="2"/>
      <c r="L154" s="2"/>
      <c r="N154" s="95" t="s">
        <v>106</v>
      </c>
      <c r="O154" s="91">
        <v>79697</v>
      </c>
      <c r="P154" s="92">
        <f t="shared" si="12"/>
        <v>6.3236530984686179E-2</v>
      </c>
      <c r="Q154" s="96">
        <v>43268</v>
      </c>
      <c r="R154" s="97">
        <v>36429</v>
      </c>
      <c r="T154" s="2"/>
      <c r="U154" s="2"/>
      <c r="V154" s="2"/>
      <c r="W154" s="2"/>
    </row>
    <row r="155" spans="2:24" s="5" customFormat="1" ht="20.25" customHeight="1" x14ac:dyDescent="0.3">
      <c r="B155" s="27" t="s">
        <v>9</v>
      </c>
      <c r="C155" s="89">
        <f t="shared" si="11"/>
        <v>181374</v>
      </c>
      <c r="D155" s="34">
        <v>110787</v>
      </c>
      <c r="E155" s="34">
        <v>70587</v>
      </c>
      <c r="F155" s="2"/>
      <c r="G155" s="2"/>
      <c r="H155" s="2"/>
      <c r="I155" s="2"/>
      <c r="J155" s="2"/>
      <c r="K155" s="2"/>
      <c r="L155" s="2"/>
      <c r="N155" s="95" t="s">
        <v>107</v>
      </c>
      <c r="O155" s="91">
        <v>108889</v>
      </c>
      <c r="P155" s="92">
        <f t="shared" si="12"/>
        <v>8.6399270015075774E-2</v>
      </c>
      <c r="Q155" s="96">
        <v>61252</v>
      </c>
      <c r="R155" s="97">
        <v>47637</v>
      </c>
      <c r="T155" s="2"/>
      <c r="U155" s="2"/>
      <c r="V155" s="2"/>
      <c r="W155" s="2"/>
    </row>
    <row r="156" spans="2:24" s="5" customFormat="1" ht="20.25" customHeight="1" x14ac:dyDescent="0.3">
      <c r="B156" s="27" t="s">
        <v>10</v>
      </c>
      <c r="C156" s="89">
        <f t="shared" si="11"/>
        <v>185877</v>
      </c>
      <c r="D156" s="34">
        <v>115803</v>
      </c>
      <c r="E156" s="34">
        <v>70074</v>
      </c>
      <c r="F156" s="2"/>
      <c r="G156" s="2"/>
      <c r="H156" s="2"/>
      <c r="I156" s="2"/>
      <c r="J156" s="2"/>
      <c r="K156" s="2"/>
      <c r="L156" s="2"/>
      <c r="N156" s="95" t="s">
        <v>108</v>
      </c>
      <c r="O156" s="91">
        <v>264404</v>
      </c>
      <c r="P156" s="92">
        <f t="shared" si="12"/>
        <v>0.20979449337459335</v>
      </c>
      <c r="Q156" s="96">
        <v>148667</v>
      </c>
      <c r="R156" s="97">
        <v>115737</v>
      </c>
      <c r="T156" s="2"/>
      <c r="U156" s="2"/>
      <c r="V156" s="2"/>
      <c r="W156" s="2"/>
    </row>
    <row r="157" spans="2:24" s="5" customFormat="1" ht="20.25" customHeight="1" x14ac:dyDescent="0.3">
      <c r="B157" s="27" t="s">
        <v>11</v>
      </c>
      <c r="C157" s="89">
        <f t="shared" si="11"/>
        <v>201591</v>
      </c>
      <c r="D157" s="34">
        <v>121745</v>
      </c>
      <c r="E157" s="34">
        <v>79846</v>
      </c>
      <c r="F157" s="2"/>
      <c r="G157" s="2"/>
      <c r="H157" s="2"/>
      <c r="I157" s="2"/>
      <c r="J157" s="2"/>
      <c r="K157" s="2"/>
      <c r="L157" s="2"/>
      <c r="N157" s="95" t="s">
        <v>109</v>
      </c>
      <c r="O157" s="91">
        <v>707605</v>
      </c>
      <c r="P157" s="92">
        <f t="shared" si="12"/>
        <v>0.56145758946282631</v>
      </c>
      <c r="Q157" s="96">
        <v>461887</v>
      </c>
      <c r="R157" s="97">
        <v>245718</v>
      </c>
      <c r="T157" s="2"/>
      <c r="U157" s="2"/>
      <c r="V157" s="2"/>
      <c r="W157" s="2"/>
    </row>
    <row r="158" spans="2:24" s="5" customFormat="1" ht="20.25" customHeight="1" thickBot="1" x14ac:dyDescent="0.35">
      <c r="B158" s="27" t="s">
        <v>12</v>
      </c>
      <c r="C158" s="89">
        <f t="shared" si="11"/>
        <v>183962</v>
      </c>
      <c r="D158" s="34">
        <v>112866</v>
      </c>
      <c r="E158" s="34">
        <v>71096</v>
      </c>
      <c r="F158" s="2"/>
      <c r="G158" s="2"/>
      <c r="H158" s="2"/>
      <c r="I158" s="2"/>
      <c r="J158" s="2"/>
      <c r="K158" s="2"/>
      <c r="L158" s="2"/>
      <c r="N158" s="95" t="s">
        <v>110</v>
      </c>
      <c r="O158" s="91">
        <v>77886</v>
      </c>
      <c r="P158" s="92">
        <f t="shared" si="12"/>
        <v>6.1799571530587953E-2</v>
      </c>
      <c r="Q158" s="96">
        <v>50947</v>
      </c>
      <c r="R158" s="97">
        <v>26939</v>
      </c>
      <c r="T158" s="2"/>
      <c r="U158" s="2"/>
      <c r="V158" s="2"/>
      <c r="W158" s="2"/>
    </row>
    <row r="159" spans="2:24" s="5" customFormat="1" ht="20.25" customHeight="1" thickBot="1" x14ac:dyDescent="0.35">
      <c r="B159" s="27" t="s">
        <v>13</v>
      </c>
      <c r="C159" s="89">
        <f t="shared" si="11"/>
        <v>183937</v>
      </c>
      <c r="D159" s="34">
        <v>112079</v>
      </c>
      <c r="E159" s="34">
        <v>71858</v>
      </c>
      <c r="F159" s="2"/>
      <c r="G159" s="2"/>
      <c r="H159" s="2"/>
      <c r="I159" s="2"/>
      <c r="J159" s="2"/>
      <c r="K159" s="2"/>
      <c r="L159" s="2"/>
      <c r="N159" s="98" t="s">
        <v>5</v>
      </c>
      <c r="O159" s="43">
        <f>SUM(O152:O158)</f>
        <v>1260300</v>
      </c>
      <c r="P159" s="99">
        <f>SUM(P152:P158)</f>
        <v>1</v>
      </c>
      <c r="Q159" s="100">
        <f>SUM(Q152:Q158)</f>
        <v>777775</v>
      </c>
      <c r="R159" s="100">
        <f>SUM(R152:R158)</f>
        <v>482525</v>
      </c>
      <c r="T159" s="2"/>
      <c r="U159" s="2"/>
      <c r="V159" s="2"/>
      <c r="W159" s="2"/>
    </row>
    <row r="160" spans="2:24" s="5" customFormat="1" ht="20.25" customHeight="1" x14ac:dyDescent="0.3">
      <c r="B160" s="42" t="s">
        <v>5</v>
      </c>
      <c r="C160" s="43">
        <f>SUM(C152:C159)</f>
        <v>1260300</v>
      </c>
      <c r="D160" s="43">
        <f>SUM(D152:D159)</f>
        <v>777775</v>
      </c>
      <c r="E160" s="43">
        <f t="shared" ref="E160" si="13">SUM(E152:E159)</f>
        <v>482525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2:24" s="5" customFormat="1" ht="20.25" customHeight="1" thickBot="1" x14ac:dyDescent="0.35">
      <c r="B161" s="83" t="s">
        <v>33</v>
      </c>
      <c r="C161" s="101">
        <f>SUM(D161:E161)</f>
        <v>1</v>
      </c>
      <c r="D161" s="101">
        <f>D160/$C$160</f>
        <v>0.61713480917241925</v>
      </c>
      <c r="E161" s="101">
        <f>E160/$C$160</f>
        <v>0.38286519082758075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2:24" s="5" customFormat="1" ht="14.25" customHeight="1" x14ac:dyDescent="0.3">
      <c r="N162" s="102"/>
      <c r="P162" s="102"/>
      <c r="Q162" s="2"/>
      <c r="R162" s="2"/>
      <c r="S162" s="2"/>
      <c r="V162" s="2"/>
      <c r="W162" s="2"/>
    </row>
    <row r="163" spans="2:24" s="5" customFormat="1" ht="18" customHeight="1" x14ac:dyDescent="0.3">
      <c r="N163" s="102"/>
      <c r="P163" s="102"/>
      <c r="Q163" s="2"/>
      <c r="R163" s="2"/>
      <c r="S163" s="2"/>
      <c r="V163" s="2"/>
      <c r="W163" s="2"/>
    </row>
    <row r="164" spans="2:24" s="5" customFormat="1" ht="18" customHeight="1" x14ac:dyDescent="0.3">
      <c r="N164" s="102"/>
      <c r="P164" s="102"/>
      <c r="Q164" s="2"/>
      <c r="R164" s="2"/>
      <c r="S164" s="2"/>
      <c r="T164" s="2"/>
      <c r="V164" s="2"/>
      <c r="W164" s="2"/>
      <c r="X164" s="103"/>
    </row>
    <row r="165" spans="2:24" s="5" customFormat="1" ht="10.15" customHeight="1" x14ac:dyDescent="0.3">
      <c r="N165" s="102"/>
      <c r="P165" s="102"/>
      <c r="Q165" s="2"/>
      <c r="R165" s="2"/>
      <c r="S165" s="2"/>
      <c r="T165" s="2"/>
      <c r="V165" s="2"/>
      <c r="W165" s="2"/>
    </row>
    <row r="166" spans="2:24" s="5" customFormat="1" ht="20.100000000000001" customHeight="1" x14ac:dyDescent="0.3">
      <c r="B166" s="56" t="s">
        <v>111</v>
      </c>
      <c r="C166" s="56"/>
      <c r="D166" s="56"/>
      <c r="E166" s="104"/>
      <c r="F166" s="86" t="s">
        <v>5</v>
      </c>
      <c r="G166" s="87" t="s">
        <v>33</v>
      </c>
      <c r="H166" s="88" t="s">
        <v>101</v>
      </c>
      <c r="I166" s="88" t="s">
        <v>102</v>
      </c>
      <c r="K166" s="56" t="s">
        <v>32</v>
      </c>
      <c r="L166" s="56"/>
      <c r="M166" s="56"/>
      <c r="N166" s="104"/>
      <c r="O166" s="59" t="s">
        <v>5</v>
      </c>
      <c r="P166" s="60" t="s">
        <v>33</v>
      </c>
      <c r="Q166" s="105" t="s">
        <v>101</v>
      </c>
      <c r="R166" s="105" t="s">
        <v>102</v>
      </c>
      <c r="S166" s="2"/>
      <c r="T166" s="2"/>
      <c r="V166" s="2"/>
      <c r="W166" s="2"/>
    </row>
    <row r="167" spans="2:24" s="5" customFormat="1" ht="20.100000000000001" customHeight="1" x14ac:dyDescent="0.3">
      <c r="B167" s="106" t="s">
        <v>112</v>
      </c>
      <c r="C167" s="106"/>
      <c r="D167" s="107"/>
      <c r="E167" s="107"/>
      <c r="F167" s="108">
        <v>1296</v>
      </c>
      <c r="G167" s="109">
        <f>F167/$F$200</f>
        <v>1.0283265889074031E-3</v>
      </c>
      <c r="H167" s="110">
        <v>518</v>
      </c>
      <c r="I167" s="110">
        <v>778</v>
      </c>
      <c r="K167" s="56"/>
      <c r="L167" s="56"/>
      <c r="M167" s="56"/>
      <c r="N167" s="104"/>
      <c r="O167" s="59"/>
      <c r="P167" s="60"/>
      <c r="Q167" s="33"/>
      <c r="R167" s="33"/>
      <c r="S167" s="2"/>
      <c r="T167" s="2"/>
      <c r="V167" s="2"/>
      <c r="W167" s="2"/>
    </row>
    <row r="168" spans="2:24" s="5" customFormat="1" ht="20.100000000000001" customHeight="1" x14ac:dyDescent="0.3">
      <c r="B168" s="106" t="s">
        <v>113</v>
      </c>
      <c r="C168" s="106"/>
      <c r="D168" s="107"/>
      <c r="E168" s="107"/>
      <c r="F168" s="108">
        <v>8966</v>
      </c>
      <c r="G168" s="109">
        <f t="shared" ref="G168:G199" si="14">F168/$F$200</f>
        <v>7.1141791636911847E-3</v>
      </c>
      <c r="H168" s="110">
        <v>2088</v>
      </c>
      <c r="I168" s="110">
        <v>6878</v>
      </c>
      <c r="K168" s="111" t="s">
        <v>34</v>
      </c>
      <c r="L168" s="111"/>
      <c r="M168" s="111"/>
      <c r="N168" s="111"/>
      <c r="O168" s="112">
        <v>6283</v>
      </c>
      <c r="P168" s="113">
        <f>O168/$O$196</f>
        <v>4.9853209553280967E-3</v>
      </c>
      <c r="Q168" s="114">
        <v>4792</v>
      </c>
      <c r="R168" s="114">
        <v>1491</v>
      </c>
      <c r="S168" s="2"/>
      <c r="T168" s="2"/>
      <c r="V168" s="2"/>
      <c r="W168" s="2"/>
    </row>
    <row r="169" spans="2:24" s="5" customFormat="1" ht="18" customHeight="1" x14ac:dyDescent="0.3">
      <c r="B169" s="106" t="s">
        <v>114</v>
      </c>
      <c r="C169" s="106"/>
      <c r="D169" s="107"/>
      <c r="E169" s="107"/>
      <c r="F169" s="108">
        <v>9089</v>
      </c>
      <c r="G169" s="109">
        <f t="shared" si="14"/>
        <v>7.2117749742124891E-3</v>
      </c>
      <c r="H169" s="110">
        <v>6923</v>
      </c>
      <c r="I169" s="110">
        <v>2166</v>
      </c>
      <c r="K169" s="54"/>
      <c r="L169" s="54"/>
      <c r="M169" s="54"/>
      <c r="N169" s="54"/>
      <c r="O169" s="26"/>
      <c r="P169" s="115"/>
      <c r="Q169" s="116"/>
      <c r="R169" s="116"/>
      <c r="S169" s="2"/>
      <c r="T169" s="2"/>
      <c r="V169" s="2"/>
      <c r="W169" s="2"/>
    </row>
    <row r="170" spans="2:24" s="5" customFormat="1" ht="18" customHeight="1" x14ac:dyDescent="0.3">
      <c r="B170" s="106" t="s">
        <v>115</v>
      </c>
      <c r="C170" s="106"/>
      <c r="D170" s="107"/>
      <c r="E170" s="107"/>
      <c r="F170" s="108">
        <v>1068</v>
      </c>
      <c r="G170" s="109">
        <f t="shared" si="14"/>
        <v>8.4741728159961911E-4</v>
      </c>
      <c r="H170" s="110">
        <v>609</v>
      </c>
      <c r="I170" s="110">
        <v>459</v>
      </c>
      <c r="K170" s="111" t="s">
        <v>35</v>
      </c>
      <c r="L170" s="111"/>
      <c r="M170" s="111"/>
      <c r="N170" s="111"/>
      <c r="O170" s="112">
        <v>20332</v>
      </c>
      <c r="P170" s="113">
        <f t="shared" ref="P170" si="15">O170/$O$196</f>
        <v>1.6132666825359042E-2</v>
      </c>
      <c r="Q170" s="114">
        <v>0</v>
      </c>
      <c r="R170" s="114">
        <v>20332</v>
      </c>
      <c r="S170" s="2"/>
      <c r="T170" s="2"/>
      <c r="V170" s="2"/>
      <c r="W170" s="2"/>
    </row>
    <row r="171" spans="2:24" s="5" customFormat="1" ht="25.5" customHeight="1" x14ac:dyDescent="0.3">
      <c r="B171" s="106" t="s">
        <v>116</v>
      </c>
      <c r="C171" s="106"/>
      <c r="D171" s="107"/>
      <c r="E171" s="107"/>
      <c r="F171" s="108">
        <v>13439</v>
      </c>
      <c r="G171" s="109">
        <f t="shared" si="14"/>
        <v>1.0663334126795208E-2</v>
      </c>
      <c r="H171" s="110">
        <v>6789</v>
      </c>
      <c r="I171" s="110">
        <v>6650</v>
      </c>
      <c r="K171" s="54"/>
      <c r="L171" s="54"/>
      <c r="M171" s="54"/>
      <c r="N171" s="54"/>
      <c r="O171" s="26"/>
      <c r="P171" s="115"/>
      <c r="Q171" s="116"/>
      <c r="R171" s="116"/>
      <c r="T171" s="2"/>
      <c r="V171" s="2"/>
      <c r="W171" s="2"/>
    </row>
    <row r="172" spans="2:24" s="5" customFormat="1" ht="18" customHeight="1" x14ac:dyDescent="0.3">
      <c r="B172" s="106" t="s">
        <v>117</v>
      </c>
      <c r="C172" s="106"/>
      <c r="D172" s="107"/>
      <c r="E172" s="107"/>
      <c r="F172" s="108">
        <v>6002</v>
      </c>
      <c r="G172" s="109">
        <f t="shared" si="14"/>
        <v>4.7623581686899947E-3</v>
      </c>
      <c r="H172" s="110">
        <v>2344</v>
      </c>
      <c r="I172" s="110">
        <v>3658</v>
      </c>
      <c r="K172" s="117" t="s">
        <v>36</v>
      </c>
      <c r="L172" s="117"/>
      <c r="M172" s="117"/>
      <c r="N172" s="117"/>
      <c r="O172" s="112">
        <v>801</v>
      </c>
      <c r="P172" s="113">
        <f t="shared" ref="P172" si="16">O172/$O$196</f>
        <v>6.3556296119971433E-4</v>
      </c>
      <c r="Q172" s="114">
        <v>801</v>
      </c>
      <c r="R172" s="114">
        <v>0</v>
      </c>
      <c r="T172" s="2"/>
      <c r="V172" s="2"/>
      <c r="W172" s="2"/>
    </row>
    <row r="173" spans="2:24" s="5" customFormat="1" ht="18" customHeight="1" x14ac:dyDescent="0.3">
      <c r="B173" s="106" t="s">
        <v>118</v>
      </c>
      <c r="C173" s="106"/>
      <c r="D173" s="107"/>
      <c r="E173" s="107"/>
      <c r="F173" s="108">
        <v>46390</v>
      </c>
      <c r="G173" s="109">
        <f t="shared" si="14"/>
        <v>3.6808696342140762E-2</v>
      </c>
      <c r="H173" s="110">
        <v>31675</v>
      </c>
      <c r="I173" s="110">
        <v>14715</v>
      </c>
      <c r="K173" s="118"/>
      <c r="L173" s="118"/>
      <c r="M173" s="118"/>
      <c r="N173" s="118"/>
      <c r="O173" s="26"/>
      <c r="P173" s="115"/>
      <c r="Q173" s="116"/>
      <c r="R173" s="116"/>
      <c r="T173" s="2"/>
      <c r="V173" s="2"/>
      <c r="W173" s="2"/>
    </row>
    <row r="174" spans="2:24" s="5" customFormat="1" ht="18" customHeight="1" x14ac:dyDescent="0.3">
      <c r="B174" s="106" t="s">
        <v>119</v>
      </c>
      <c r="C174" s="106"/>
      <c r="D174" s="107"/>
      <c r="E174" s="107"/>
      <c r="F174" s="108">
        <v>178826</v>
      </c>
      <c r="G174" s="109">
        <f t="shared" si="14"/>
        <v>0.14189161310799017</v>
      </c>
      <c r="H174" s="110">
        <v>98016</v>
      </c>
      <c r="I174" s="110">
        <v>80810</v>
      </c>
      <c r="K174" s="111" t="s">
        <v>37</v>
      </c>
      <c r="L174" s="111"/>
      <c r="M174" s="111"/>
      <c r="N174" s="111"/>
      <c r="O174" s="112">
        <v>0</v>
      </c>
      <c r="P174" s="113">
        <f t="shared" ref="P174" si="17">O174/$O$196</f>
        <v>0</v>
      </c>
      <c r="Q174" s="114">
        <v>0</v>
      </c>
      <c r="R174" s="114">
        <v>0</v>
      </c>
      <c r="T174" s="2"/>
      <c r="V174" s="2"/>
      <c r="W174" s="2"/>
    </row>
    <row r="175" spans="2:24" s="5" customFormat="1" ht="18" customHeight="1" x14ac:dyDescent="0.3">
      <c r="B175" s="106" t="s">
        <v>120</v>
      </c>
      <c r="C175" s="106"/>
      <c r="D175" s="107"/>
      <c r="E175" s="107"/>
      <c r="F175" s="108">
        <v>52127</v>
      </c>
      <c r="G175" s="109">
        <f t="shared" si="14"/>
        <v>4.1360787114179162E-2</v>
      </c>
      <c r="H175" s="110">
        <v>28168</v>
      </c>
      <c r="I175" s="110">
        <v>23959</v>
      </c>
      <c r="K175" s="54"/>
      <c r="L175" s="54"/>
      <c r="M175" s="54"/>
      <c r="N175" s="54"/>
      <c r="O175" s="26"/>
      <c r="P175" s="115"/>
      <c r="Q175" s="116"/>
      <c r="R175" s="116"/>
      <c r="T175" s="2"/>
      <c r="V175" s="2"/>
      <c r="W175" s="2"/>
    </row>
    <row r="176" spans="2:24" s="5" customFormat="1" ht="18" customHeight="1" x14ac:dyDescent="0.3">
      <c r="B176" s="106" t="s">
        <v>121</v>
      </c>
      <c r="C176" s="106"/>
      <c r="D176" s="107"/>
      <c r="E176" s="107"/>
      <c r="F176" s="108">
        <v>236528</v>
      </c>
      <c r="G176" s="109">
        <f t="shared" si="14"/>
        <v>0.1876759501705943</v>
      </c>
      <c r="H176" s="110">
        <v>188542</v>
      </c>
      <c r="I176" s="110">
        <v>47986</v>
      </c>
      <c r="K176" s="111" t="s">
        <v>40</v>
      </c>
      <c r="L176" s="111"/>
      <c r="M176" s="111"/>
      <c r="N176" s="111"/>
      <c r="O176" s="112">
        <v>30031</v>
      </c>
      <c r="P176" s="113">
        <f t="shared" ref="P176" si="18">O176/$O$196</f>
        <v>2.3828453542807267E-2</v>
      </c>
      <c r="Q176" s="114">
        <v>18516</v>
      </c>
      <c r="R176" s="114">
        <v>11515</v>
      </c>
      <c r="T176" s="2"/>
      <c r="V176" s="2"/>
      <c r="W176" s="2"/>
    </row>
    <row r="177" spans="2:23" s="5" customFormat="1" ht="18" customHeight="1" x14ac:dyDescent="0.3">
      <c r="B177" s="106" t="s">
        <v>122</v>
      </c>
      <c r="C177" s="106"/>
      <c r="D177" s="107"/>
      <c r="E177" s="107"/>
      <c r="F177" s="108">
        <v>13033</v>
      </c>
      <c r="G177" s="109">
        <f t="shared" si="14"/>
        <v>1.0341188605887487E-2</v>
      </c>
      <c r="H177" s="110">
        <v>10231</v>
      </c>
      <c r="I177" s="110">
        <v>2802</v>
      </c>
      <c r="K177" s="54"/>
      <c r="L177" s="54"/>
      <c r="M177" s="54"/>
      <c r="N177" s="54"/>
      <c r="O177" s="26"/>
      <c r="P177" s="115"/>
      <c r="Q177" s="116"/>
      <c r="R177" s="116"/>
      <c r="T177" s="2"/>
      <c r="V177" s="2"/>
      <c r="W177" s="2"/>
    </row>
    <row r="178" spans="2:23" s="5" customFormat="1" ht="18" customHeight="1" x14ac:dyDescent="0.3">
      <c r="B178" s="106" t="s">
        <v>123</v>
      </c>
      <c r="C178" s="106"/>
      <c r="D178" s="107"/>
      <c r="E178" s="107"/>
      <c r="F178" s="108">
        <v>224</v>
      </c>
      <c r="G178" s="109">
        <f t="shared" si="14"/>
        <v>1.7773545981115607E-4</v>
      </c>
      <c r="H178" s="110">
        <v>205</v>
      </c>
      <c r="I178" s="110">
        <v>19</v>
      </c>
      <c r="K178" s="111" t="s">
        <v>41</v>
      </c>
      <c r="L178" s="111"/>
      <c r="M178" s="111"/>
      <c r="N178" s="111"/>
      <c r="O178" s="112">
        <v>858151</v>
      </c>
      <c r="P178" s="113">
        <f t="shared" ref="P178" si="19">O178/$O$196</f>
        <v>0.68091010076965797</v>
      </c>
      <c r="Q178" s="114">
        <v>610080</v>
      </c>
      <c r="R178" s="114">
        <v>248071</v>
      </c>
      <c r="T178" s="2"/>
      <c r="V178" s="2"/>
      <c r="W178" s="2"/>
    </row>
    <row r="179" spans="2:23" s="5" customFormat="1" ht="18" customHeight="1" x14ac:dyDescent="0.3">
      <c r="B179" s="106" t="s">
        <v>124</v>
      </c>
      <c r="C179" s="106"/>
      <c r="D179" s="107"/>
      <c r="E179" s="107"/>
      <c r="F179" s="108">
        <v>908</v>
      </c>
      <c r="G179" s="109">
        <f t="shared" si="14"/>
        <v>7.2046338173450768E-4</v>
      </c>
      <c r="H179" s="110">
        <v>685</v>
      </c>
      <c r="I179" s="110">
        <v>223</v>
      </c>
      <c r="K179" s="54"/>
      <c r="L179" s="54"/>
      <c r="M179" s="54"/>
      <c r="N179" s="54"/>
      <c r="O179" s="26"/>
      <c r="P179" s="115"/>
      <c r="Q179" s="116"/>
      <c r="R179" s="116"/>
      <c r="T179" s="2"/>
      <c r="V179" s="2"/>
      <c r="W179" s="2"/>
    </row>
    <row r="180" spans="2:23" s="5" customFormat="1" ht="18" customHeight="1" x14ac:dyDescent="0.3">
      <c r="B180" s="106" t="s">
        <v>125</v>
      </c>
      <c r="C180" s="106"/>
      <c r="D180" s="107"/>
      <c r="E180" s="107"/>
      <c r="F180" s="108">
        <v>316</v>
      </c>
      <c r="G180" s="109">
        <f t="shared" si="14"/>
        <v>2.507339522335952E-4</v>
      </c>
      <c r="H180" s="110">
        <v>105</v>
      </c>
      <c r="I180" s="110">
        <v>211</v>
      </c>
      <c r="K180" s="111" t="s">
        <v>45</v>
      </c>
      <c r="L180" s="111"/>
      <c r="M180" s="111"/>
      <c r="N180" s="111"/>
      <c r="O180" s="112">
        <v>6836</v>
      </c>
      <c r="P180" s="113">
        <f t="shared" ref="P180" si="20">O180/$O$196</f>
        <v>5.424105371736888E-3</v>
      </c>
      <c r="Q180" s="114">
        <v>3184</v>
      </c>
      <c r="R180" s="114">
        <v>3652</v>
      </c>
      <c r="T180" s="2"/>
      <c r="V180" s="2"/>
      <c r="W180" s="2"/>
    </row>
    <row r="181" spans="2:23" s="5" customFormat="1" ht="18" customHeight="1" x14ac:dyDescent="0.3">
      <c r="B181" s="106" t="s">
        <v>126</v>
      </c>
      <c r="C181" s="106"/>
      <c r="D181" s="107"/>
      <c r="E181" s="107"/>
      <c r="F181" s="108">
        <v>10117</v>
      </c>
      <c r="G181" s="109">
        <f t="shared" si="14"/>
        <v>8.0274537808458311E-3</v>
      </c>
      <c r="H181" s="110">
        <v>2224</v>
      </c>
      <c r="I181" s="110">
        <v>7893</v>
      </c>
      <c r="K181" s="54"/>
      <c r="L181" s="54"/>
      <c r="M181" s="54"/>
      <c r="N181" s="54"/>
      <c r="O181" s="26"/>
      <c r="P181" s="115"/>
      <c r="Q181" s="116"/>
      <c r="R181" s="116"/>
      <c r="T181" s="2"/>
      <c r="V181" s="2"/>
      <c r="W181" s="2"/>
    </row>
    <row r="182" spans="2:23" s="5" customFormat="1" ht="18" customHeight="1" x14ac:dyDescent="0.3">
      <c r="B182" s="106" t="s">
        <v>127</v>
      </c>
      <c r="C182" s="106"/>
      <c r="D182" s="107"/>
      <c r="E182" s="107"/>
      <c r="F182" s="108">
        <v>7095</v>
      </c>
      <c r="G182" s="109">
        <f t="shared" si="14"/>
        <v>5.6296119971435375E-3</v>
      </c>
      <c r="H182" s="110">
        <v>3988</v>
      </c>
      <c r="I182" s="110">
        <v>3107</v>
      </c>
      <c r="K182" s="111" t="s">
        <v>47</v>
      </c>
      <c r="L182" s="111"/>
      <c r="M182" s="111"/>
      <c r="N182" s="111"/>
      <c r="O182" s="112">
        <v>97439</v>
      </c>
      <c r="P182" s="113">
        <f t="shared" ref="P182" si="21">O182/$O$196</f>
        <v>7.731413155597873E-2</v>
      </c>
      <c r="Q182" s="114">
        <v>53934</v>
      </c>
      <c r="R182" s="114">
        <v>43505</v>
      </c>
      <c r="T182" s="2"/>
      <c r="V182" s="2"/>
      <c r="W182" s="2"/>
    </row>
    <row r="183" spans="2:23" s="5" customFormat="1" ht="18" customHeight="1" x14ac:dyDescent="0.3">
      <c r="B183" s="106" t="s">
        <v>128</v>
      </c>
      <c r="C183" s="106"/>
      <c r="D183" s="107"/>
      <c r="E183" s="107"/>
      <c r="F183" s="108">
        <v>2529</v>
      </c>
      <c r="G183" s="109">
        <f t="shared" si="14"/>
        <v>2.0066650797429184E-3</v>
      </c>
      <c r="H183" s="110">
        <v>1601</v>
      </c>
      <c r="I183" s="110">
        <v>928</v>
      </c>
      <c r="K183" s="54"/>
      <c r="L183" s="54"/>
      <c r="M183" s="54"/>
      <c r="N183" s="54"/>
      <c r="O183" s="26"/>
      <c r="P183" s="115"/>
      <c r="Q183" s="116"/>
      <c r="R183" s="116"/>
      <c r="T183" s="2"/>
      <c r="V183" s="2"/>
      <c r="W183" s="2"/>
    </row>
    <row r="184" spans="2:23" s="5" customFormat="1" ht="18" customHeight="1" x14ac:dyDescent="0.3">
      <c r="B184" s="106" t="s">
        <v>129</v>
      </c>
      <c r="C184" s="106"/>
      <c r="D184" s="107"/>
      <c r="E184" s="107"/>
      <c r="F184" s="108">
        <v>341</v>
      </c>
      <c r="G184" s="109">
        <f t="shared" si="14"/>
        <v>2.7057049908751885E-4</v>
      </c>
      <c r="H184" s="110">
        <v>128</v>
      </c>
      <c r="I184" s="110">
        <v>213</v>
      </c>
      <c r="K184" s="111" t="s">
        <v>49</v>
      </c>
      <c r="L184" s="111"/>
      <c r="M184" s="111"/>
      <c r="N184" s="111"/>
      <c r="O184" s="112">
        <v>32287</v>
      </c>
      <c r="P184" s="113">
        <f t="shared" ref="P184" si="22">O184/$O$196</f>
        <v>2.5618503530905341E-2</v>
      </c>
      <c r="Q184" s="114">
        <v>18855</v>
      </c>
      <c r="R184" s="114">
        <v>13432</v>
      </c>
      <c r="T184" s="2"/>
      <c r="V184" s="2"/>
      <c r="W184" s="2"/>
    </row>
    <row r="185" spans="2:23" s="5" customFormat="1" ht="18" customHeight="1" x14ac:dyDescent="0.3">
      <c r="B185" s="106" t="s">
        <v>130</v>
      </c>
      <c r="C185" s="106"/>
      <c r="D185" s="107"/>
      <c r="E185" s="107"/>
      <c r="F185" s="108">
        <v>417</v>
      </c>
      <c r="G185" s="109">
        <f t="shared" si="14"/>
        <v>3.308736015234468E-4</v>
      </c>
      <c r="H185" s="110">
        <v>104</v>
      </c>
      <c r="I185" s="110">
        <v>313</v>
      </c>
      <c r="K185" s="54"/>
      <c r="L185" s="54"/>
      <c r="M185" s="54"/>
      <c r="N185" s="54"/>
      <c r="O185" s="26"/>
      <c r="P185" s="115"/>
      <c r="Q185" s="116"/>
      <c r="R185" s="116"/>
      <c r="T185" s="2"/>
      <c r="V185" s="2"/>
      <c r="W185" s="2"/>
    </row>
    <row r="186" spans="2:23" s="5" customFormat="1" ht="18" customHeight="1" x14ac:dyDescent="0.3">
      <c r="B186" s="106" t="s">
        <v>131</v>
      </c>
      <c r="C186" s="106"/>
      <c r="D186" s="107"/>
      <c r="E186" s="107"/>
      <c r="F186" s="108">
        <v>18479</v>
      </c>
      <c r="G186" s="109">
        <f t="shared" si="14"/>
        <v>1.4662381972546219E-2</v>
      </c>
      <c r="H186" s="110">
        <v>7836</v>
      </c>
      <c r="I186" s="110">
        <v>10643</v>
      </c>
      <c r="K186" s="111" t="s">
        <v>51</v>
      </c>
      <c r="L186" s="111"/>
      <c r="M186" s="111"/>
      <c r="N186" s="111"/>
      <c r="O186" s="112">
        <v>50</v>
      </c>
      <c r="P186" s="113">
        <f t="shared" ref="P186" si="23">O186/$O$196</f>
        <v>3.967309370784734E-5</v>
      </c>
      <c r="Q186" s="114">
        <v>50</v>
      </c>
      <c r="R186" s="114">
        <v>0</v>
      </c>
      <c r="T186" s="2"/>
      <c r="V186" s="2"/>
      <c r="W186" s="2"/>
    </row>
    <row r="187" spans="2:23" s="5" customFormat="1" ht="18" customHeight="1" x14ac:dyDescent="0.3">
      <c r="B187" s="106" t="s">
        <v>132</v>
      </c>
      <c r="C187" s="106"/>
      <c r="D187" s="107"/>
      <c r="E187" s="107"/>
      <c r="F187" s="108">
        <v>646</v>
      </c>
      <c r="G187" s="109">
        <f t="shared" si="14"/>
        <v>5.1257637070538766E-4</v>
      </c>
      <c r="H187" s="110">
        <v>337</v>
      </c>
      <c r="I187" s="110">
        <v>309</v>
      </c>
      <c r="K187" s="54"/>
      <c r="L187" s="54"/>
      <c r="M187" s="54"/>
      <c r="N187" s="54"/>
      <c r="O187" s="26"/>
      <c r="P187" s="115"/>
      <c r="Q187" s="116"/>
      <c r="R187" s="116"/>
      <c r="T187" s="2"/>
      <c r="V187" s="2"/>
      <c r="W187" s="2"/>
    </row>
    <row r="188" spans="2:23" s="5" customFormat="1" ht="18" customHeight="1" x14ac:dyDescent="0.3">
      <c r="B188" s="106" t="s">
        <v>133</v>
      </c>
      <c r="C188" s="106"/>
      <c r="D188" s="107"/>
      <c r="E188" s="107"/>
      <c r="F188" s="108">
        <v>328</v>
      </c>
      <c r="G188" s="109">
        <f t="shared" si="14"/>
        <v>2.6025549472347853E-4</v>
      </c>
      <c r="H188" s="110">
        <v>154</v>
      </c>
      <c r="I188" s="110">
        <v>174</v>
      </c>
      <c r="K188" s="111" t="s">
        <v>53</v>
      </c>
      <c r="L188" s="111"/>
      <c r="M188" s="111"/>
      <c r="N188" s="111"/>
      <c r="O188" s="112">
        <v>10978</v>
      </c>
      <c r="P188" s="113">
        <f t="shared" ref="P188" si="24">O188/$O$196</f>
        <v>8.7106244544949609E-3</v>
      </c>
      <c r="Q188" s="114">
        <v>10666</v>
      </c>
      <c r="R188" s="114">
        <v>312</v>
      </c>
      <c r="T188" s="2"/>
      <c r="V188" s="2"/>
      <c r="W188" s="2"/>
    </row>
    <row r="189" spans="2:23" s="5" customFormat="1" ht="18" customHeight="1" x14ac:dyDescent="0.3">
      <c r="B189" s="106" t="s">
        <v>134</v>
      </c>
      <c r="C189" s="106"/>
      <c r="D189" s="107"/>
      <c r="E189" s="107"/>
      <c r="F189" s="108">
        <v>56354</v>
      </c>
      <c r="G189" s="109">
        <f t="shared" si="14"/>
        <v>4.4714750456240578E-2</v>
      </c>
      <c r="H189" s="110">
        <v>46592</v>
      </c>
      <c r="I189" s="110">
        <v>9762</v>
      </c>
      <c r="K189" s="54"/>
      <c r="L189" s="54"/>
      <c r="M189" s="54"/>
      <c r="N189" s="54"/>
      <c r="O189" s="26"/>
      <c r="P189" s="115"/>
      <c r="Q189" s="116"/>
      <c r="R189" s="116"/>
      <c r="T189" s="2"/>
      <c r="V189" s="2"/>
      <c r="W189" s="2"/>
    </row>
    <row r="190" spans="2:23" s="5" customFormat="1" ht="18" customHeight="1" x14ac:dyDescent="0.3">
      <c r="B190" s="106" t="s">
        <v>135</v>
      </c>
      <c r="C190" s="106"/>
      <c r="D190" s="107"/>
      <c r="E190" s="107"/>
      <c r="F190" s="108">
        <v>3646</v>
      </c>
      <c r="G190" s="109">
        <f t="shared" si="14"/>
        <v>2.8929619931762278E-3</v>
      </c>
      <c r="H190" s="110">
        <v>2391</v>
      </c>
      <c r="I190" s="110">
        <v>1255</v>
      </c>
      <c r="K190" s="111" t="s">
        <v>55</v>
      </c>
      <c r="L190" s="111"/>
      <c r="M190" s="111"/>
      <c r="N190" s="111"/>
      <c r="O190" s="112">
        <v>24676</v>
      </c>
      <c r="P190" s="113">
        <f t="shared" ref="P190" si="25">O190/$O$196</f>
        <v>1.9579465206696817E-2</v>
      </c>
      <c r="Q190" s="114">
        <v>21622</v>
      </c>
      <c r="R190" s="114">
        <v>3054</v>
      </c>
      <c r="T190" s="2"/>
      <c r="V190" s="2"/>
      <c r="W190" s="2"/>
    </row>
    <row r="191" spans="2:23" s="5" customFormat="1" ht="18" customHeight="1" x14ac:dyDescent="0.3">
      <c r="B191" s="106" t="s">
        <v>136</v>
      </c>
      <c r="C191" s="106"/>
      <c r="D191" s="107"/>
      <c r="E191" s="107"/>
      <c r="F191" s="108">
        <v>372</v>
      </c>
      <c r="G191" s="109">
        <f t="shared" si="14"/>
        <v>2.951678171863842E-4</v>
      </c>
      <c r="H191" s="110">
        <v>268</v>
      </c>
      <c r="I191" s="110">
        <v>104</v>
      </c>
      <c r="K191" s="54"/>
      <c r="L191" s="54"/>
      <c r="M191" s="54"/>
      <c r="N191" s="54"/>
      <c r="O191" s="26"/>
      <c r="P191" s="115"/>
      <c r="Q191" s="116"/>
      <c r="R191" s="116"/>
      <c r="T191" s="2"/>
      <c r="V191" s="2"/>
      <c r="W191" s="2"/>
    </row>
    <row r="192" spans="2:23" s="5" customFormat="1" ht="18" customHeight="1" x14ac:dyDescent="0.3">
      <c r="B192" s="106" t="s">
        <v>137</v>
      </c>
      <c r="C192" s="106"/>
      <c r="D192" s="107"/>
      <c r="E192" s="107"/>
      <c r="F192" s="108">
        <v>7909</v>
      </c>
      <c r="G192" s="109">
        <f t="shared" si="14"/>
        <v>6.2754899627072919E-3</v>
      </c>
      <c r="H192" s="110">
        <v>4566</v>
      </c>
      <c r="I192" s="110">
        <v>3343</v>
      </c>
      <c r="K192" s="111" t="s">
        <v>57</v>
      </c>
      <c r="L192" s="111"/>
      <c r="M192" s="111"/>
      <c r="N192" s="111"/>
      <c r="O192" s="112">
        <v>35420</v>
      </c>
      <c r="P192" s="113">
        <f t="shared" ref="P192" si="26">O192/$O$196</f>
        <v>2.8104419582639054E-2</v>
      </c>
      <c r="Q192" s="114">
        <v>35268</v>
      </c>
      <c r="R192" s="114">
        <v>152</v>
      </c>
      <c r="T192" s="2"/>
      <c r="V192" s="2"/>
      <c r="W192" s="2"/>
    </row>
    <row r="193" spans="2:88" s="5" customFormat="1" ht="18" customHeight="1" x14ac:dyDescent="0.3">
      <c r="B193" s="106" t="s">
        <v>138</v>
      </c>
      <c r="C193" s="106"/>
      <c r="D193" s="107"/>
      <c r="E193" s="107"/>
      <c r="F193" s="108">
        <v>1913</v>
      </c>
      <c r="G193" s="109">
        <f t="shared" si="14"/>
        <v>1.5178925652622392E-3</v>
      </c>
      <c r="H193" s="110">
        <v>1546</v>
      </c>
      <c r="I193" s="110">
        <v>367</v>
      </c>
      <c r="K193" s="54"/>
      <c r="L193" s="54"/>
      <c r="M193" s="54"/>
      <c r="N193" s="54"/>
      <c r="O193" s="26"/>
      <c r="P193" s="115"/>
      <c r="Q193" s="116"/>
      <c r="R193" s="116"/>
      <c r="T193" s="2"/>
      <c r="V193" s="2"/>
      <c r="W193" s="2"/>
    </row>
    <row r="194" spans="2:88" s="5" customFormat="1" ht="18" customHeight="1" x14ac:dyDescent="0.3">
      <c r="B194" s="106" t="s">
        <v>139</v>
      </c>
      <c r="C194" s="106"/>
      <c r="D194" s="107"/>
      <c r="E194" s="107"/>
      <c r="F194" s="108">
        <v>14392</v>
      </c>
      <c r="G194" s="109">
        <f t="shared" si="14"/>
        <v>1.1419503292866777E-2</v>
      </c>
      <c r="H194" s="110">
        <v>10872</v>
      </c>
      <c r="I194" s="110">
        <v>3520</v>
      </c>
      <c r="K194" s="111" t="s">
        <v>59</v>
      </c>
      <c r="L194" s="111"/>
      <c r="M194" s="111"/>
      <c r="N194" s="111"/>
      <c r="O194" s="112">
        <v>137016</v>
      </c>
      <c r="P194" s="113">
        <f t="shared" ref="P194" si="27">O194/$O$196</f>
        <v>0.10871697214948822</v>
      </c>
      <c r="Q194" s="114">
        <v>7</v>
      </c>
      <c r="R194" s="114">
        <v>137009</v>
      </c>
      <c r="T194" s="2"/>
      <c r="V194" s="2"/>
      <c r="W194" s="2"/>
    </row>
    <row r="195" spans="2:88" s="5" customFormat="1" ht="18" customHeight="1" thickBot="1" x14ac:dyDescent="0.35">
      <c r="B195" s="106" t="s">
        <v>140</v>
      </c>
      <c r="C195" s="106"/>
      <c r="D195" s="107"/>
      <c r="E195" s="107"/>
      <c r="F195" s="108">
        <v>481</v>
      </c>
      <c r="G195" s="109">
        <f t="shared" si="14"/>
        <v>3.8165516146949137E-4</v>
      </c>
      <c r="H195" s="110">
        <v>345</v>
      </c>
      <c r="I195" s="110">
        <v>136</v>
      </c>
      <c r="K195" s="54"/>
      <c r="L195" s="54"/>
      <c r="M195" s="54"/>
      <c r="N195" s="54"/>
      <c r="O195" s="26"/>
      <c r="P195" s="115"/>
      <c r="Q195" s="116"/>
      <c r="R195" s="116"/>
      <c r="T195" s="2"/>
      <c r="V195" s="2"/>
      <c r="W195" s="2"/>
    </row>
    <row r="196" spans="2:88" s="5" customFormat="1" ht="18" customHeight="1" x14ac:dyDescent="0.3">
      <c r="B196" s="106" t="s">
        <v>141</v>
      </c>
      <c r="C196" s="106"/>
      <c r="D196" s="107"/>
      <c r="E196" s="107"/>
      <c r="F196" s="108">
        <v>11839</v>
      </c>
      <c r="G196" s="109">
        <f t="shared" si="14"/>
        <v>9.3937951281440925E-3</v>
      </c>
      <c r="H196" s="110">
        <v>6573</v>
      </c>
      <c r="I196" s="110">
        <v>5266</v>
      </c>
      <c r="K196" s="42" t="s">
        <v>5</v>
      </c>
      <c r="L196" s="42"/>
      <c r="M196" s="42"/>
      <c r="N196" s="42"/>
      <c r="O196" s="43">
        <f>SUM(O168:O195)</f>
        <v>1260300</v>
      </c>
      <c r="P196" s="62">
        <f>SUM(P168:P195)</f>
        <v>1.0000000000000002</v>
      </c>
      <c r="Q196" s="43">
        <f>SUM(Q168:Q195)</f>
        <v>777775</v>
      </c>
      <c r="R196" s="43">
        <f>SUM(R168:R195)</f>
        <v>482525</v>
      </c>
      <c r="T196" s="2"/>
      <c r="V196" s="2"/>
      <c r="W196" s="2"/>
    </row>
    <row r="197" spans="2:88" s="5" customFormat="1" ht="18" customHeight="1" x14ac:dyDescent="0.3">
      <c r="B197" s="106" t="s">
        <v>142</v>
      </c>
      <c r="C197" s="106"/>
      <c r="D197" s="107"/>
      <c r="E197" s="107"/>
      <c r="F197" s="108">
        <v>463</v>
      </c>
      <c r="G197" s="109">
        <f t="shared" si="14"/>
        <v>3.6737284773466635E-4</v>
      </c>
      <c r="H197" s="110">
        <v>256</v>
      </c>
      <c r="I197" s="110">
        <v>207</v>
      </c>
      <c r="T197" s="2"/>
      <c r="V197" s="2"/>
      <c r="W197" s="2"/>
    </row>
    <row r="198" spans="2:88" s="5" customFormat="1" ht="18" customHeight="1" x14ac:dyDescent="0.3">
      <c r="B198" s="106" t="s">
        <v>143</v>
      </c>
      <c r="C198" s="106"/>
      <c r="D198" s="107"/>
      <c r="E198" s="107"/>
      <c r="F198" s="108">
        <v>489526</v>
      </c>
      <c r="G198" s="109">
        <f t="shared" si="14"/>
        <v>0.38842021740855354</v>
      </c>
      <c r="H198" s="110">
        <v>276914</v>
      </c>
      <c r="I198" s="110">
        <v>212612</v>
      </c>
      <c r="T198" s="2"/>
      <c r="V198" s="2"/>
      <c r="W198" s="2"/>
    </row>
    <row r="199" spans="2:88" s="5" customFormat="1" ht="18" customHeight="1" thickBot="1" x14ac:dyDescent="0.35">
      <c r="B199" s="119" t="s">
        <v>144</v>
      </c>
      <c r="C199" s="119"/>
      <c r="D199" s="120"/>
      <c r="E199" s="120"/>
      <c r="F199" s="108">
        <v>65241</v>
      </c>
      <c r="G199" s="109">
        <f t="shared" si="14"/>
        <v>5.1766246131873361E-2</v>
      </c>
      <c r="H199" s="110">
        <v>34182</v>
      </c>
      <c r="I199" s="110">
        <v>31059</v>
      </c>
      <c r="T199" s="2"/>
      <c r="V199" s="2"/>
      <c r="W199" s="2"/>
    </row>
    <row r="200" spans="2:88" s="5" customFormat="1" ht="21.75" customHeight="1" x14ac:dyDescent="0.3">
      <c r="B200" s="121" t="s">
        <v>5</v>
      </c>
      <c r="C200" s="121"/>
      <c r="D200" s="121"/>
      <c r="E200" s="121"/>
      <c r="F200" s="43">
        <f>SUM(F167:F199)</f>
        <v>1260300</v>
      </c>
      <c r="G200" s="122">
        <f>SUM(G167:G199)</f>
        <v>1</v>
      </c>
      <c r="H200" s="43">
        <f>SUM(H167:H199)</f>
        <v>777775</v>
      </c>
      <c r="I200" s="43">
        <f>SUM(I167:I199)</f>
        <v>482525</v>
      </c>
      <c r="T200" s="2"/>
      <c r="V200" s="2"/>
      <c r="W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</row>
    <row r="201" spans="2:88" s="5" customFormat="1" ht="10.5" customHeight="1" x14ac:dyDescent="0.3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T201" s="2"/>
      <c r="V201" s="2"/>
      <c r="W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</row>
    <row r="202" spans="2:88" s="5" customFormat="1" ht="10.5" hidden="1" customHeight="1" x14ac:dyDescent="0.3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T202" s="2"/>
      <c r="V202" s="2"/>
      <c r="W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</row>
    <row r="203" spans="2:88" s="5" customFormat="1" ht="21.75" customHeight="1" x14ac:dyDescent="0.3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T203" s="2"/>
      <c r="V203" s="2"/>
      <c r="W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</row>
    <row r="204" spans="2:88" s="5" customFormat="1" ht="21.75" customHeight="1" x14ac:dyDescent="0.3">
      <c r="B204" s="2"/>
      <c r="C204" s="2"/>
      <c r="D204" s="2"/>
      <c r="E204" s="2"/>
      <c r="F204" s="2"/>
      <c r="G204" s="2"/>
      <c r="H204" s="2"/>
      <c r="I204" s="2"/>
      <c r="J204" s="2"/>
      <c r="K204" s="123" t="s">
        <v>145</v>
      </c>
      <c r="L204" s="123"/>
      <c r="M204" s="123"/>
      <c r="N204" s="123"/>
      <c r="O204" s="123"/>
      <c r="P204" s="123"/>
      <c r="Q204" s="123"/>
      <c r="R204" s="123"/>
      <c r="T204" s="2"/>
      <c r="V204" s="2"/>
      <c r="W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</row>
    <row r="205" spans="2:88" s="5" customFormat="1" ht="39.75" customHeight="1" x14ac:dyDescent="0.3">
      <c r="B205" s="69" t="s">
        <v>96</v>
      </c>
      <c r="C205" s="70"/>
      <c r="D205" s="124" t="s">
        <v>146</v>
      </c>
      <c r="E205" s="72">
        <v>2020</v>
      </c>
      <c r="F205" s="73">
        <v>2021</v>
      </c>
      <c r="G205" s="72">
        <v>2022</v>
      </c>
      <c r="H205" s="72">
        <v>2023</v>
      </c>
      <c r="I205" s="72" t="s">
        <v>98</v>
      </c>
      <c r="J205" s="2"/>
      <c r="R205" s="2"/>
      <c r="T205" s="2"/>
      <c r="V205" s="2"/>
      <c r="W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</row>
    <row r="206" spans="2:88" s="5" customFormat="1" ht="21.4" customHeight="1" x14ac:dyDescent="0.3">
      <c r="B206" s="76" t="s">
        <v>68</v>
      </c>
      <c r="C206" s="76"/>
      <c r="D206" s="77">
        <v>138202</v>
      </c>
      <c r="E206" s="78">
        <v>16787</v>
      </c>
      <c r="F206" s="79">
        <v>20661</v>
      </c>
      <c r="G206" s="79">
        <v>39013</v>
      </c>
      <c r="H206" s="79">
        <v>34951</v>
      </c>
      <c r="I206" s="79">
        <v>26790</v>
      </c>
      <c r="J206" s="2"/>
      <c r="K206" s="2"/>
      <c r="L206" s="2"/>
      <c r="M206" s="2"/>
      <c r="N206" s="2"/>
      <c r="O206" s="2"/>
      <c r="P206" s="2"/>
      <c r="Q206" s="2"/>
      <c r="R206" s="2"/>
      <c r="T206" s="2"/>
      <c r="V206" s="2"/>
      <c r="W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</row>
    <row r="207" spans="2:88" s="5" customFormat="1" ht="21.4" customHeight="1" x14ac:dyDescent="0.3">
      <c r="B207" s="76" t="s">
        <v>69</v>
      </c>
      <c r="C207" s="76"/>
      <c r="D207" s="77">
        <v>290626</v>
      </c>
      <c r="E207" s="78">
        <v>42812</v>
      </c>
      <c r="F207" s="78">
        <v>35916</v>
      </c>
      <c r="G207" s="78">
        <v>73299</v>
      </c>
      <c r="H207" s="78">
        <v>82537</v>
      </c>
      <c r="I207" s="78">
        <v>56062</v>
      </c>
      <c r="J207" s="2"/>
      <c r="K207" s="2"/>
      <c r="L207" s="2"/>
      <c r="M207" s="2"/>
      <c r="N207" s="2"/>
      <c r="O207" s="2"/>
      <c r="P207" s="2"/>
      <c r="Q207" s="2"/>
      <c r="R207" s="2"/>
      <c r="T207" s="2"/>
      <c r="V207" s="2"/>
      <c r="W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</row>
    <row r="208" spans="2:88" s="5" customFormat="1" ht="21.4" customHeight="1" x14ac:dyDescent="0.3">
      <c r="B208" s="76" t="s">
        <v>70</v>
      </c>
      <c r="C208" s="76"/>
      <c r="D208" s="77">
        <v>169638</v>
      </c>
      <c r="E208" s="78">
        <v>21655</v>
      </c>
      <c r="F208" s="78">
        <v>28204.000000000004</v>
      </c>
      <c r="G208" s="78">
        <v>40789</v>
      </c>
      <c r="H208" s="78">
        <v>46288</v>
      </c>
      <c r="I208" s="78">
        <v>32702</v>
      </c>
      <c r="J208" s="2"/>
      <c r="K208" s="2"/>
      <c r="L208" s="2"/>
      <c r="M208" s="2"/>
      <c r="N208" s="2"/>
      <c r="O208" s="2"/>
      <c r="P208" s="2"/>
      <c r="Q208" s="2"/>
      <c r="R208" s="2"/>
      <c r="T208" s="2"/>
      <c r="V208" s="2"/>
      <c r="W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</row>
    <row r="209" spans="2:88" s="5" customFormat="1" ht="21.4" customHeight="1" x14ac:dyDescent="0.3">
      <c r="B209" s="76" t="s">
        <v>72</v>
      </c>
      <c r="C209" s="76"/>
      <c r="D209" s="77">
        <v>438753</v>
      </c>
      <c r="E209" s="78">
        <v>77065</v>
      </c>
      <c r="F209" s="78">
        <v>69180.000000000015</v>
      </c>
      <c r="G209" s="78">
        <v>96219</v>
      </c>
      <c r="H209" s="78">
        <v>117373</v>
      </c>
      <c r="I209" s="78">
        <v>78916</v>
      </c>
      <c r="J209" s="2"/>
      <c r="K209" s="2"/>
      <c r="L209" s="2"/>
      <c r="M209" s="2"/>
      <c r="N209" s="2"/>
      <c r="O209" s="2"/>
      <c r="P209" s="2"/>
      <c r="Q209" s="2"/>
      <c r="R209" s="2"/>
      <c r="T209" s="2"/>
      <c r="V209" s="2"/>
      <c r="W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</row>
    <row r="210" spans="2:88" s="5" customFormat="1" ht="21.4" customHeight="1" x14ac:dyDescent="0.3">
      <c r="B210" s="76" t="s">
        <v>73</v>
      </c>
      <c r="C210" s="76"/>
      <c r="D210" s="77">
        <v>253961</v>
      </c>
      <c r="E210" s="78">
        <v>47271</v>
      </c>
      <c r="F210" s="78">
        <v>39391</v>
      </c>
      <c r="G210" s="78">
        <v>51183</v>
      </c>
      <c r="H210" s="78">
        <v>65113</v>
      </c>
      <c r="I210" s="78">
        <v>51003</v>
      </c>
      <c r="J210" s="2"/>
      <c r="K210" s="2"/>
      <c r="L210" s="2"/>
      <c r="M210" s="2"/>
      <c r="N210" s="2"/>
      <c r="O210" s="2"/>
      <c r="P210" s="2"/>
      <c r="Q210" s="2"/>
      <c r="R210" s="2"/>
      <c r="T210" s="2"/>
      <c r="V210" s="2"/>
      <c r="W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</row>
    <row r="211" spans="2:88" s="5" customFormat="1" ht="21.4" customHeight="1" x14ac:dyDescent="0.3">
      <c r="B211" s="76" t="s">
        <v>74</v>
      </c>
      <c r="C211" s="76"/>
      <c r="D211" s="77">
        <v>219538</v>
      </c>
      <c r="E211" s="78">
        <v>26670</v>
      </c>
      <c r="F211" s="78">
        <v>26304.999999999996</v>
      </c>
      <c r="G211" s="78">
        <v>63266</v>
      </c>
      <c r="H211" s="78">
        <v>56164</v>
      </c>
      <c r="I211" s="78">
        <v>47133</v>
      </c>
      <c r="J211" s="2"/>
      <c r="K211" s="2"/>
      <c r="L211" s="2"/>
      <c r="M211" s="2"/>
      <c r="N211" s="2"/>
      <c r="O211" s="2"/>
      <c r="P211" s="2"/>
      <c r="Q211" s="2"/>
      <c r="R211" s="2"/>
      <c r="T211" s="2"/>
      <c r="V211" s="2"/>
      <c r="W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</row>
    <row r="212" spans="2:88" s="5" customFormat="1" ht="21.4" customHeight="1" x14ac:dyDescent="0.3">
      <c r="B212" s="76" t="s">
        <v>75</v>
      </c>
      <c r="C212" s="76"/>
      <c r="D212" s="77">
        <v>213108</v>
      </c>
      <c r="E212" s="78">
        <v>35840</v>
      </c>
      <c r="F212" s="78">
        <v>36054</v>
      </c>
      <c r="G212" s="78">
        <v>44311</v>
      </c>
      <c r="H212" s="78">
        <v>58133</v>
      </c>
      <c r="I212" s="78">
        <v>38770</v>
      </c>
      <c r="J212" s="2"/>
      <c r="K212" s="2"/>
      <c r="L212" s="2"/>
      <c r="M212" s="2"/>
      <c r="N212" s="2"/>
      <c r="O212" s="2"/>
      <c r="P212" s="2"/>
      <c r="Q212" s="2"/>
      <c r="R212" s="2"/>
      <c r="T212" s="2"/>
      <c r="V212" s="2"/>
      <c r="W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</row>
    <row r="213" spans="2:88" s="5" customFormat="1" ht="21.4" customHeight="1" x14ac:dyDescent="0.3">
      <c r="B213" s="76" t="s">
        <v>76</v>
      </c>
      <c r="C213" s="76"/>
      <c r="D213" s="77">
        <v>511402</v>
      </c>
      <c r="E213" s="78">
        <v>67106</v>
      </c>
      <c r="F213" s="78">
        <v>85408.000000000015</v>
      </c>
      <c r="G213" s="78">
        <v>117545</v>
      </c>
      <c r="H213" s="78">
        <v>138891</v>
      </c>
      <c r="I213" s="78">
        <v>102452</v>
      </c>
      <c r="J213" s="2"/>
      <c r="K213" s="2"/>
      <c r="L213" s="2"/>
      <c r="M213" s="2"/>
      <c r="N213" s="2"/>
      <c r="O213" s="2"/>
      <c r="P213" s="2"/>
      <c r="Q213" s="2"/>
      <c r="R213" s="2"/>
      <c r="T213" s="2"/>
      <c r="V213" s="2"/>
      <c r="W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</row>
    <row r="214" spans="2:88" s="5" customFormat="1" ht="21.4" customHeight="1" x14ac:dyDescent="0.3">
      <c r="B214" s="76" t="s">
        <v>77</v>
      </c>
      <c r="C214" s="76"/>
      <c r="D214" s="77">
        <v>116376</v>
      </c>
      <c r="E214" s="78">
        <v>18360</v>
      </c>
      <c r="F214" s="78">
        <v>18134</v>
      </c>
      <c r="G214" s="78">
        <v>22445</v>
      </c>
      <c r="H214" s="78">
        <v>30582</v>
      </c>
      <c r="I214" s="79">
        <v>26855</v>
      </c>
      <c r="J214" s="2"/>
      <c r="K214" s="2"/>
      <c r="L214" s="2"/>
      <c r="M214" s="2"/>
      <c r="N214" s="2"/>
      <c r="O214" s="2"/>
      <c r="P214" s="2"/>
      <c r="Q214" s="2"/>
      <c r="R214" s="2"/>
      <c r="T214" s="2"/>
      <c r="V214" s="2"/>
      <c r="W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</row>
    <row r="215" spans="2:88" s="5" customFormat="1" ht="21.4" customHeight="1" x14ac:dyDescent="0.3">
      <c r="B215" s="76" t="s">
        <v>78</v>
      </c>
      <c r="C215" s="76"/>
      <c r="D215" s="77">
        <v>205518</v>
      </c>
      <c r="E215" s="78">
        <v>30472</v>
      </c>
      <c r="F215" s="78">
        <v>35069</v>
      </c>
      <c r="G215" s="78">
        <v>45742</v>
      </c>
      <c r="H215" s="78">
        <v>52333</v>
      </c>
      <c r="I215" s="78">
        <v>41902</v>
      </c>
      <c r="J215" s="2"/>
      <c r="K215" s="2"/>
      <c r="L215" s="2"/>
      <c r="M215" s="2"/>
      <c r="N215" s="2"/>
      <c r="O215" s="2"/>
      <c r="P215" s="2"/>
      <c r="Q215" s="2"/>
      <c r="R215" s="2"/>
      <c r="T215" s="2"/>
      <c r="V215" s="2"/>
      <c r="W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</row>
    <row r="216" spans="2:88" s="5" customFormat="1" ht="21.4" customHeight="1" x14ac:dyDescent="0.3">
      <c r="B216" s="76" t="s">
        <v>79</v>
      </c>
      <c r="C216" s="76"/>
      <c r="D216" s="77">
        <v>280166</v>
      </c>
      <c r="E216" s="78">
        <v>56284</v>
      </c>
      <c r="F216" s="78">
        <v>58495</v>
      </c>
      <c r="G216" s="78">
        <v>50017</v>
      </c>
      <c r="H216" s="78">
        <v>69300</v>
      </c>
      <c r="I216" s="78">
        <v>46070</v>
      </c>
      <c r="J216" s="2"/>
      <c r="K216" s="2"/>
      <c r="L216" s="2"/>
      <c r="M216" s="2"/>
      <c r="N216" s="2"/>
      <c r="O216" s="2"/>
      <c r="P216" s="2"/>
      <c r="Q216" s="2"/>
      <c r="R216" s="2"/>
      <c r="T216" s="2"/>
      <c r="V216" s="2"/>
      <c r="W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</row>
    <row r="217" spans="2:88" s="5" customFormat="1" ht="21.4" customHeight="1" x14ac:dyDescent="0.3">
      <c r="B217" s="76" t="s">
        <v>80</v>
      </c>
      <c r="C217" s="76"/>
      <c r="D217" s="77">
        <v>446163</v>
      </c>
      <c r="E217" s="78">
        <v>77635</v>
      </c>
      <c r="F217" s="78">
        <v>64000.000000000029</v>
      </c>
      <c r="G217" s="78">
        <v>84233</v>
      </c>
      <c r="H217" s="78">
        <v>127870</v>
      </c>
      <c r="I217" s="78">
        <v>92425</v>
      </c>
      <c r="J217" s="2"/>
      <c r="K217" s="2"/>
      <c r="L217" s="2"/>
      <c r="M217" s="2"/>
      <c r="N217" s="2"/>
      <c r="O217" s="2"/>
      <c r="P217" s="2"/>
      <c r="Q217" s="2"/>
      <c r="R217" s="2"/>
      <c r="T217" s="2"/>
      <c r="V217" s="2"/>
      <c r="W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</row>
    <row r="218" spans="2:88" s="5" customFormat="1" ht="21.4" customHeight="1" x14ac:dyDescent="0.3">
      <c r="B218" s="76" t="s">
        <v>81</v>
      </c>
      <c r="C218" s="76"/>
      <c r="D218" s="77">
        <v>326952</v>
      </c>
      <c r="E218" s="78">
        <v>62362</v>
      </c>
      <c r="F218" s="78">
        <v>50831</v>
      </c>
      <c r="G218" s="78">
        <v>65846</v>
      </c>
      <c r="H218" s="78">
        <v>85482</v>
      </c>
      <c r="I218" s="78">
        <v>62431</v>
      </c>
      <c r="J218" s="2"/>
      <c r="K218" s="2"/>
      <c r="L218" s="2"/>
      <c r="M218" s="2"/>
      <c r="N218" s="2"/>
      <c r="O218" s="2"/>
      <c r="P218" s="2"/>
      <c r="Q218" s="2"/>
      <c r="R218" s="2"/>
      <c r="T218" s="2"/>
      <c r="V218" s="2"/>
      <c r="W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</row>
    <row r="219" spans="2:88" s="5" customFormat="1" ht="21.4" customHeight="1" x14ac:dyDescent="0.3">
      <c r="B219" s="76" t="s">
        <v>82</v>
      </c>
      <c r="C219" s="76"/>
      <c r="D219" s="77">
        <v>197185</v>
      </c>
      <c r="E219" s="78">
        <v>35330</v>
      </c>
      <c r="F219" s="78">
        <v>29780</v>
      </c>
      <c r="G219" s="78">
        <v>41523</v>
      </c>
      <c r="H219" s="78">
        <v>56661</v>
      </c>
      <c r="I219" s="78">
        <v>33891</v>
      </c>
      <c r="J219" s="2"/>
      <c r="K219" s="2"/>
      <c r="L219" s="2"/>
      <c r="M219" s="2"/>
      <c r="N219" s="2"/>
      <c r="O219" s="2"/>
      <c r="P219" s="2"/>
      <c r="Q219" s="2"/>
      <c r="R219" s="2"/>
      <c r="T219" s="2"/>
      <c r="V219" s="2"/>
      <c r="W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</row>
    <row r="220" spans="2:88" s="5" customFormat="1" ht="21.4" customHeight="1" x14ac:dyDescent="0.3">
      <c r="B220" s="76" t="s">
        <v>83</v>
      </c>
      <c r="C220" s="76"/>
      <c r="D220" s="77">
        <v>1226589</v>
      </c>
      <c r="E220" s="78">
        <v>225031</v>
      </c>
      <c r="F220" s="78">
        <v>254854</v>
      </c>
      <c r="G220" s="78">
        <v>264217</v>
      </c>
      <c r="H220" s="78">
        <v>284158</v>
      </c>
      <c r="I220" s="78">
        <v>198329</v>
      </c>
      <c r="J220" s="2"/>
      <c r="K220" s="2"/>
      <c r="L220" s="2"/>
      <c r="M220" s="2"/>
      <c r="N220" s="2"/>
      <c r="O220" s="2"/>
      <c r="P220" s="2"/>
      <c r="Q220" s="2"/>
      <c r="R220" s="2"/>
      <c r="T220" s="2"/>
      <c r="V220" s="2"/>
      <c r="W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</row>
    <row r="221" spans="2:88" s="5" customFormat="1" ht="21.4" customHeight="1" x14ac:dyDescent="0.3">
      <c r="B221" s="76" t="s">
        <v>84</v>
      </c>
      <c r="C221" s="76"/>
      <c r="D221" s="77">
        <v>330472</v>
      </c>
      <c r="E221" s="78">
        <v>68232</v>
      </c>
      <c r="F221" s="78">
        <v>49967</v>
      </c>
      <c r="G221" s="78">
        <v>69874</v>
      </c>
      <c r="H221" s="78">
        <v>80794</v>
      </c>
      <c r="I221" s="78">
        <v>61605</v>
      </c>
      <c r="J221" s="2"/>
      <c r="K221" s="2"/>
      <c r="L221" s="2"/>
      <c r="M221" s="2"/>
      <c r="N221" s="2"/>
      <c r="O221" s="2"/>
      <c r="P221" s="2"/>
      <c r="Q221" s="2"/>
      <c r="R221" s="2"/>
      <c r="T221" s="2"/>
      <c r="V221" s="2"/>
      <c r="W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</row>
    <row r="222" spans="2:88" s="5" customFormat="1" ht="21.4" customHeight="1" x14ac:dyDescent="0.3">
      <c r="B222" s="76" t="s">
        <v>85</v>
      </c>
      <c r="C222" s="76"/>
      <c r="D222" s="77">
        <v>129916</v>
      </c>
      <c r="E222" s="78">
        <v>22188</v>
      </c>
      <c r="F222" s="78">
        <v>16408</v>
      </c>
      <c r="G222" s="78">
        <v>27500</v>
      </c>
      <c r="H222" s="78">
        <v>39819</v>
      </c>
      <c r="I222" s="78">
        <v>24001</v>
      </c>
      <c r="J222" s="2"/>
      <c r="K222" s="2"/>
      <c r="L222" s="2"/>
      <c r="M222" s="2"/>
      <c r="N222" s="2"/>
      <c r="O222" s="2"/>
      <c r="P222" s="2"/>
      <c r="Q222" s="2"/>
      <c r="R222" s="2"/>
      <c r="T222" s="2"/>
      <c r="V222" s="2"/>
      <c r="W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</row>
    <row r="223" spans="2:88" s="5" customFormat="1" ht="21.4" customHeight="1" x14ac:dyDescent="0.3">
      <c r="B223" s="76" t="s">
        <v>86</v>
      </c>
      <c r="C223" s="76"/>
      <c r="D223" s="77">
        <v>44634</v>
      </c>
      <c r="E223" s="78">
        <v>6657</v>
      </c>
      <c r="F223" s="78">
        <v>7211</v>
      </c>
      <c r="G223" s="78">
        <v>10052</v>
      </c>
      <c r="H223" s="78">
        <v>9472</v>
      </c>
      <c r="I223" s="79">
        <v>11242</v>
      </c>
      <c r="J223" s="2"/>
      <c r="K223" s="2"/>
      <c r="L223" s="2"/>
      <c r="M223" s="2"/>
      <c r="N223" s="2"/>
      <c r="O223" s="2"/>
      <c r="P223" s="2"/>
      <c r="Q223" s="2"/>
      <c r="R223" s="2"/>
      <c r="T223" s="2"/>
      <c r="V223" s="2"/>
      <c r="W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</row>
    <row r="224" spans="2:88" s="5" customFormat="1" ht="21.4" customHeight="1" x14ac:dyDescent="0.3">
      <c r="B224" s="76" t="s">
        <v>87</v>
      </c>
      <c r="C224" s="76"/>
      <c r="D224" s="77">
        <v>60926</v>
      </c>
      <c r="E224" s="78">
        <v>8549</v>
      </c>
      <c r="F224" s="78">
        <v>11460</v>
      </c>
      <c r="G224" s="78">
        <v>15646</v>
      </c>
      <c r="H224" s="78">
        <v>15248</v>
      </c>
      <c r="I224" s="78">
        <v>10023</v>
      </c>
      <c r="J224" s="2"/>
      <c r="K224" s="2"/>
      <c r="L224" s="2"/>
      <c r="M224" s="2"/>
      <c r="N224" s="2"/>
      <c r="O224" s="2"/>
      <c r="P224" s="2"/>
      <c r="Q224" s="2"/>
      <c r="R224" s="2"/>
      <c r="T224" s="2"/>
      <c r="V224" s="2"/>
      <c r="W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</row>
    <row r="225" spans="2:88" s="5" customFormat="1" ht="21.4" customHeight="1" x14ac:dyDescent="0.3">
      <c r="B225" s="76" t="s">
        <v>88</v>
      </c>
      <c r="C225" s="76"/>
      <c r="D225" s="77">
        <v>111731</v>
      </c>
      <c r="E225" s="78">
        <v>21367</v>
      </c>
      <c r="F225" s="78">
        <v>21984</v>
      </c>
      <c r="G225" s="78">
        <v>22413</v>
      </c>
      <c r="H225" s="78">
        <v>27412</v>
      </c>
      <c r="I225" s="78">
        <v>18555</v>
      </c>
      <c r="J225" s="2"/>
      <c r="K225" s="2"/>
      <c r="L225" s="2"/>
      <c r="M225" s="2"/>
      <c r="N225" s="2"/>
      <c r="O225" s="2"/>
      <c r="P225" s="2"/>
      <c r="Q225" s="2"/>
      <c r="R225" s="2"/>
      <c r="T225" s="2"/>
      <c r="V225" s="2"/>
      <c r="W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</row>
    <row r="226" spans="2:88" s="5" customFormat="1" ht="21.4" customHeight="1" x14ac:dyDescent="0.3">
      <c r="B226" s="76" t="s">
        <v>89</v>
      </c>
      <c r="C226" s="76"/>
      <c r="D226" s="77">
        <v>254502</v>
      </c>
      <c r="E226" s="78">
        <v>43001</v>
      </c>
      <c r="F226" s="78">
        <v>42668</v>
      </c>
      <c r="G226" s="78">
        <v>53372</v>
      </c>
      <c r="H226" s="78">
        <v>66102</v>
      </c>
      <c r="I226" s="78">
        <v>49359</v>
      </c>
      <c r="J226" s="2"/>
      <c r="K226" s="35" t="s">
        <v>19</v>
      </c>
      <c r="L226" s="36" t="s">
        <v>20</v>
      </c>
      <c r="M226" s="37"/>
      <c r="N226" s="2"/>
      <c r="O226" s="2"/>
      <c r="P226" s="2"/>
      <c r="Q226" s="2"/>
      <c r="R226" s="2"/>
      <c r="T226" s="2"/>
      <c r="V226" s="2"/>
      <c r="W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</row>
    <row r="227" spans="2:88" s="5" customFormat="1" ht="21.4" customHeight="1" x14ac:dyDescent="0.3">
      <c r="B227" s="76" t="s">
        <v>90</v>
      </c>
      <c r="C227" s="76"/>
      <c r="D227" s="77">
        <v>274683</v>
      </c>
      <c r="E227" s="78">
        <v>51013</v>
      </c>
      <c r="F227" s="78">
        <v>47625.999999999985</v>
      </c>
      <c r="G227" s="78">
        <v>67869</v>
      </c>
      <c r="H227" s="78">
        <v>59837</v>
      </c>
      <c r="I227" s="78">
        <v>48338</v>
      </c>
      <c r="J227" s="2"/>
      <c r="K227" s="125"/>
      <c r="L227" s="39" t="s">
        <v>147</v>
      </c>
      <c r="M227" s="40"/>
      <c r="N227" s="2"/>
      <c r="O227" s="2"/>
      <c r="P227" s="2"/>
      <c r="Q227" s="2"/>
      <c r="R227" s="2"/>
      <c r="T227" s="2"/>
      <c r="V227" s="2"/>
      <c r="W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</row>
    <row r="228" spans="2:88" s="5" customFormat="1" ht="21.4" customHeight="1" x14ac:dyDescent="0.3">
      <c r="B228" s="76" t="s">
        <v>91</v>
      </c>
      <c r="C228" s="76"/>
      <c r="D228" s="77">
        <v>265366</v>
      </c>
      <c r="E228" s="78">
        <v>46330</v>
      </c>
      <c r="F228" s="78">
        <v>39075</v>
      </c>
      <c r="G228" s="78">
        <v>62548</v>
      </c>
      <c r="H228" s="78">
        <v>69680</v>
      </c>
      <c r="I228" s="78">
        <v>47733</v>
      </c>
      <c r="J228" s="2"/>
      <c r="K228" s="126"/>
      <c r="L228" s="39" t="s">
        <v>148</v>
      </c>
      <c r="M228" s="40"/>
      <c r="N228" s="2"/>
      <c r="O228" s="2"/>
      <c r="P228" s="2"/>
      <c r="Q228" s="2"/>
      <c r="R228" s="2"/>
      <c r="T228" s="2"/>
      <c r="V228" s="2"/>
      <c r="W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</row>
    <row r="229" spans="2:88" s="5" customFormat="1" ht="21.4" customHeight="1" x14ac:dyDescent="0.3">
      <c r="B229" s="76" t="s">
        <v>92</v>
      </c>
      <c r="C229" s="76"/>
      <c r="D229" s="77">
        <v>135273</v>
      </c>
      <c r="E229" s="78">
        <v>15563</v>
      </c>
      <c r="F229" s="78">
        <v>23545.000000000004</v>
      </c>
      <c r="G229" s="78">
        <v>33415</v>
      </c>
      <c r="H229" s="78">
        <v>35290</v>
      </c>
      <c r="I229" s="78">
        <v>27460</v>
      </c>
      <c r="J229" s="2"/>
      <c r="K229" s="127"/>
      <c r="L229" s="39" t="s">
        <v>149</v>
      </c>
      <c r="M229" s="40"/>
      <c r="N229" s="2"/>
      <c r="O229" s="2"/>
      <c r="P229" s="2"/>
      <c r="Q229" s="2"/>
      <c r="R229" s="2"/>
      <c r="T229" s="2"/>
      <c r="V229" s="2"/>
      <c r="W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</row>
    <row r="230" spans="2:88" s="5" customFormat="1" ht="21.4" customHeight="1" x14ac:dyDescent="0.3">
      <c r="B230" s="76" t="s">
        <v>93</v>
      </c>
      <c r="C230" s="76"/>
      <c r="D230" s="77">
        <v>103428</v>
      </c>
      <c r="E230" s="78">
        <v>16598</v>
      </c>
      <c r="F230" s="78">
        <v>21255</v>
      </c>
      <c r="G230" s="78">
        <v>23356</v>
      </c>
      <c r="H230" s="78">
        <v>25704</v>
      </c>
      <c r="I230" s="78">
        <v>16515</v>
      </c>
      <c r="J230" s="2"/>
      <c r="K230" s="128"/>
      <c r="L230" s="39" t="s">
        <v>150</v>
      </c>
      <c r="M230" s="40"/>
      <c r="N230" s="2"/>
      <c r="O230" s="2"/>
      <c r="P230" s="2"/>
      <c r="Q230" s="2"/>
      <c r="R230" s="2"/>
      <c r="T230" s="2"/>
      <c r="V230" s="2"/>
      <c r="W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</row>
    <row r="231" spans="2:88" s="5" customFormat="1" ht="21.4" customHeight="1" thickBot="1" x14ac:dyDescent="0.35">
      <c r="B231" s="81" t="s">
        <v>94</v>
      </c>
      <c r="C231" s="81"/>
      <c r="D231" s="77">
        <v>50098</v>
      </c>
      <c r="E231" s="82">
        <v>5015</v>
      </c>
      <c r="F231" s="82">
        <v>8414</v>
      </c>
      <c r="G231" s="82">
        <v>13208</v>
      </c>
      <c r="H231" s="82">
        <v>13723</v>
      </c>
      <c r="I231" s="82">
        <v>9738</v>
      </c>
      <c r="J231" s="2"/>
      <c r="K231" s="129"/>
      <c r="L231" s="39" t="s">
        <v>151</v>
      </c>
      <c r="M231" s="40"/>
      <c r="N231" s="2"/>
      <c r="O231" s="2"/>
      <c r="P231" s="2"/>
      <c r="Q231" s="2"/>
      <c r="R231" s="2"/>
      <c r="T231" s="2"/>
      <c r="V231" s="2"/>
      <c r="W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</row>
    <row r="232" spans="2:88" s="5" customFormat="1" ht="17.45" customHeight="1" x14ac:dyDescent="0.3">
      <c r="B232" s="42" t="s">
        <v>5</v>
      </c>
      <c r="C232" s="42"/>
      <c r="D232" s="43">
        <f>SUM(D206:D231)</f>
        <v>6795206</v>
      </c>
      <c r="E232" s="43">
        <f t="shared" ref="E232:I232" si="28">SUM(E206:E231)</f>
        <v>1145193</v>
      </c>
      <c r="F232" s="43">
        <f t="shared" si="28"/>
        <v>1141895</v>
      </c>
      <c r="G232" s="43">
        <f t="shared" si="28"/>
        <v>1498901</v>
      </c>
      <c r="H232" s="43">
        <f t="shared" si="28"/>
        <v>1748917</v>
      </c>
      <c r="I232" s="43">
        <f t="shared" si="28"/>
        <v>1260300</v>
      </c>
      <c r="J232" s="2"/>
      <c r="K232" s="130"/>
      <c r="L232" s="39" t="s">
        <v>152</v>
      </c>
      <c r="M232" s="40"/>
      <c r="N232" s="2"/>
      <c r="O232" s="2"/>
      <c r="P232" s="2"/>
      <c r="Q232" s="2"/>
      <c r="R232" s="2"/>
      <c r="T232" s="2"/>
      <c r="V232" s="2"/>
      <c r="W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</row>
    <row r="233" spans="2:88" s="5" customFormat="1" ht="17.45" customHeight="1" thickBot="1" x14ac:dyDescent="0.35">
      <c r="B233" s="83" t="s">
        <v>33</v>
      </c>
      <c r="C233" s="83"/>
      <c r="D233" s="84">
        <f>SUM(E233:I233)</f>
        <v>1</v>
      </c>
      <c r="E233" s="84">
        <f>E232/$D$232</f>
        <v>0.16852954862589892</v>
      </c>
      <c r="F233" s="84">
        <f t="shared" ref="F233:I233" si="29">F232/$D$232</f>
        <v>0.16804420645967172</v>
      </c>
      <c r="G233" s="84">
        <f t="shared" si="29"/>
        <v>0.22058212804733218</v>
      </c>
      <c r="H233" s="84">
        <f t="shared" si="29"/>
        <v>0.25737512593437195</v>
      </c>
      <c r="I233" s="84">
        <f t="shared" si="29"/>
        <v>0.18546899093272523</v>
      </c>
      <c r="J233" s="2"/>
      <c r="N233" s="2"/>
      <c r="O233" s="2"/>
      <c r="P233" s="2"/>
      <c r="Q233" s="2"/>
      <c r="R233" s="2"/>
      <c r="T233" s="2"/>
      <c r="V233" s="2"/>
      <c r="W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</row>
    <row r="234" spans="2:88" s="5" customFormat="1" ht="10.15" customHeight="1" x14ac:dyDescent="0.3">
      <c r="B234" s="68" t="s">
        <v>99</v>
      </c>
      <c r="C234" s="21"/>
      <c r="D234" s="21"/>
      <c r="E234" s="21"/>
      <c r="F234" s="21"/>
      <c r="G234" s="21"/>
      <c r="H234" s="21"/>
      <c r="I234" s="21"/>
      <c r="J234" s="2"/>
      <c r="K234" s="2"/>
      <c r="L234" s="2"/>
      <c r="M234" s="2"/>
      <c r="N234" s="2"/>
      <c r="O234" s="2"/>
      <c r="P234" s="2"/>
      <c r="Q234" s="2"/>
      <c r="R234" s="2"/>
      <c r="T234" s="2"/>
      <c r="V234" s="2"/>
      <c r="W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</row>
    <row r="235" spans="2:88" s="5" customFormat="1" ht="18.75" customHeight="1" x14ac:dyDescent="0.3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V235" s="2"/>
      <c r="W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</row>
    <row r="236" spans="2:88" s="5" customFormat="1" ht="18.75" customHeight="1" x14ac:dyDescent="0.3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V236" s="2"/>
      <c r="W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</row>
    <row r="237" spans="2:88" s="5" customFormat="1" ht="18.75" customHeight="1" x14ac:dyDescent="0.3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V237" s="2"/>
      <c r="W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</row>
    <row r="238" spans="2:88" s="5" customFormat="1" ht="18.75" customHeight="1" x14ac:dyDescent="0.3">
      <c r="B238" s="23" t="s">
        <v>153</v>
      </c>
      <c r="C238" s="24"/>
      <c r="D238" s="24"/>
      <c r="E238" s="24"/>
      <c r="F238" s="59" t="s">
        <v>5</v>
      </c>
      <c r="G238" s="60" t="s">
        <v>33</v>
      </c>
      <c r="H238" s="105" t="s">
        <v>101</v>
      </c>
      <c r="I238" s="105" t="s">
        <v>102</v>
      </c>
      <c r="J238" s="2"/>
      <c r="K238" s="2"/>
      <c r="L238" s="24" t="s">
        <v>154</v>
      </c>
      <c r="M238" s="24"/>
      <c r="N238" s="22"/>
      <c r="O238" s="59" t="s">
        <v>5</v>
      </c>
      <c r="P238" s="60" t="s">
        <v>33</v>
      </c>
      <c r="Q238" s="131" t="s">
        <v>155</v>
      </c>
      <c r="R238" s="132"/>
      <c r="T238" s="2"/>
      <c r="V238" s="2"/>
      <c r="W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</row>
    <row r="239" spans="2:88" s="5" customFormat="1" ht="24.75" customHeight="1" x14ac:dyDescent="0.3">
      <c r="B239" s="23"/>
      <c r="C239" s="24"/>
      <c r="D239" s="24"/>
      <c r="E239" s="24"/>
      <c r="F239" s="59"/>
      <c r="G239" s="60"/>
      <c r="H239" s="33"/>
      <c r="I239" s="33"/>
      <c r="K239" s="133"/>
      <c r="L239" s="24"/>
      <c r="M239" s="24"/>
      <c r="N239" s="22"/>
      <c r="O239" s="59"/>
      <c r="P239" s="60"/>
      <c r="Q239" s="86" t="s">
        <v>101</v>
      </c>
      <c r="R239" s="86" t="s">
        <v>102</v>
      </c>
      <c r="T239" s="2"/>
      <c r="V239" s="2"/>
      <c r="W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</row>
    <row r="240" spans="2:88" ht="25.5" customHeight="1" x14ac:dyDescent="0.3">
      <c r="B240" s="106" t="s">
        <v>156</v>
      </c>
      <c r="C240" s="106"/>
      <c r="D240" s="107"/>
      <c r="E240" s="107"/>
      <c r="F240" s="108">
        <f>SUM(H240:I240)</f>
        <v>451</v>
      </c>
      <c r="G240" s="134">
        <f>F240/$F$295</f>
        <v>3.5785130524478297E-4</v>
      </c>
      <c r="H240" s="110">
        <v>243</v>
      </c>
      <c r="I240" s="110">
        <v>208</v>
      </c>
      <c r="K240" s="133"/>
      <c r="L240" s="54" t="s">
        <v>157</v>
      </c>
      <c r="M240" s="54"/>
      <c r="N240" s="54"/>
      <c r="O240" s="89">
        <f>SUM(Q240:R240)</f>
        <v>243633</v>
      </c>
      <c r="P240" s="58">
        <f>O240/$O$244</f>
        <v>0.19331349678647941</v>
      </c>
      <c r="Q240" s="34">
        <v>78555</v>
      </c>
      <c r="R240" s="34">
        <v>165078</v>
      </c>
    </row>
    <row r="241" spans="2:18" ht="25.5" customHeight="1" x14ac:dyDescent="0.3">
      <c r="B241" s="106" t="s">
        <v>158</v>
      </c>
      <c r="C241" s="106"/>
      <c r="D241" s="107"/>
      <c r="E241" s="107"/>
      <c r="F241" s="108">
        <f t="shared" ref="F241:F294" si="30">SUM(H241:I241)</f>
        <v>628</v>
      </c>
      <c r="G241" s="134">
        <f t="shared" ref="G241:G294" si="31">F241/$F$295</f>
        <v>4.9829405697056253E-4</v>
      </c>
      <c r="H241" s="110">
        <v>330</v>
      </c>
      <c r="I241" s="110">
        <v>298</v>
      </c>
      <c r="K241" s="133"/>
      <c r="L241" s="63" t="s">
        <v>159</v>
      </c>
      <c r="M241" s="63"/>
      <c r="N241" s="63"/>
      <c r="O241" s="89">
        <f t="shared" ref="O241:O243" si="32">SUM(Q241:R241)</f>
        <v>3957</v>
      </c>
      <c r="P241" s="58">
        <f t="shared" ref="P241:P243" si="33">O241/$O$244</f>
        <v>3.1397286360390383E-3</v>
      </c>
      <c r="Q241" s="34">
        <v>2978</v>
      </c>
      <c r="R241" s="34">
        <v>979</v>
      </c>
    </row>
    <row r="242" spans="2:18" ht="25.5" customHeight="1" x14ac:dyDescent="0.3">
      <c r="B242" s="106" t="s">
        <v>160</v>
      </c>
      <c r="C242" s="106"/>
      <c r="D242" s="107"/>
      <c r="E242" s="107"/>
      <c r="F242" s="108">
        <f t="shared" si="30"/>
        <v>51</v>
      </c>
      <c r="G242" s="134">
        <f t="shared" si="31"/>
        <v>4.0466555582004287E-5</v>
      </c>
      <c r="H242" s="110">
        <v>38</v>
      </c>
      <c r="I242" s="110">
        <v>13</v>
      </c>
      <c r="K242" s="133"/>
      <c r="L242" s="135" t="s">
        <v>161</v>
      </c>
      <c r="M242" s="135"/>
      <c r="N242" s="135"/>
      <c r="O242" s="89">
        <f t="shared" si="32"/>
        <v>6562</v>
      </c>
      <c r="P242" s="58">
        <f t="shared" si="33"/>
        <v>5.2066968182178843E-3</v>
      </c>
      <c r="Q242" s="34">
        <v>3023</v>
      </c>
      <c r="R242" s="34">
        <v>3539</v>
      </c>
    </row>
    <row r="243" spans="2:18" ht="25.5" customHeight="1" thickBot="1" x14ac:dyDescent="0.35">
      <c r="B243" s="106" t="s">
        <v>162</v>
      </c>
      <c r="C243" s="106"/>
      <c r="D243" s="107"/>
      <c r="E243" s="107"/>
      <c r="F243" s="108">
        <f t="shared" si="30"/>
        <v>156774</v>
      </c>
      <c r="G243" s="134">
        <f t="shared" si="31"/>
        <v>0.12439419185908117</v>
      </c>
      <c r="H243" s="110">
        <v>63</v>
      </c>
      <c r="I243" s="110">
        <v>156711</v>
      </c>
      <c r="K243" s="133"/>
      <c r="L243" s="136" t="s">
        <v>163</v>
      </c>
      <c r="M243" s="137"/>
      <c r="N243" s="138"/>
      <c r="O243" s="89">
        <f t="shared" si="32"/>
        <v>1006148</v>
      </c>
      <c r="P243" s="58">
        <f t="shared" si="33"/>
        <v>0.79834007775926363</v>
      </c>
      <c r="Q243" s="34">
        <v>693219</v>
      </c>
      <c r="R243" s="34">
        <v>312929</v>
      </c>
    </row>
    <row r="244" spans="2:18" ht="25.5" customHeight="1" x14ac:dyDescent="0.3">
      <c r="B244" s="106" t="s">
        <v>164</v>
      </c>
      <c r="C244" s="106"/>
      <c r="D244" s="107"/>
      <c r="E244" s="107"/>
      <c r="F244" s="108">
        <f t="shared" si="30"/>
        <v>0</v>
      </c>
      <c r="G244" s="134">
        <f t="shared" si="31"/>
        <v>0</v>
      </c>
      <c r="H244" s="110">
        <v>0</v>
      </c>
      <c r="I244" s="110">
        <v>0</v>
      </c>
      <c r="K244" s="133"/>
      <c r="L244" s="139" t="s">
        <v>5</v>
      </c>
      <c r="M244" s="139"/>
      <c r="N244" s="139"/>
      <c r="O244" s="43">
        <v>1260300</v>
      </c>
      <c r="P244" s="62">
        <f>SUM(P240:P243)</f>
        <v>1</v>
      </c>
      <c r="Q244" s="43">
        <v>777775</v>
      </c>
      <c r="R244" s="43">
        <v>482525</v>
      </c>
    </row>
    <row r="245" spans="2:18" ht="25.5" customHeight="1" x14ac:dyDescent="0.3">
      <c r="B245" s="106" t="s">
        <v>165</v>
      </c>
      <c r="C245" s="106"/>
      <c r="D245" s="107"/>
      <c r="E245" s="107"/>
      <c r="F245" s="108">
        <f t="shared" si="30"/>
        <v>209</v>
      </c>
      <c r="G245" s="134">
        <f t="shared" si="31"/>
        <v>1.6583353169880187E-4</v>
      </c>
      <c r="H245" s="110">
        <v>95</v>
      </c>
      <c r="I245" s="110">
        <v>114</v>
      </c>
      <c r="K245" s="133"/>
      <c r="M245" s="140"/>
    </row>
    <row r="246" spans="2:18" ht="25.5" customHeight="1" x14ac:dyDescent="0.3">
      <c r="B246" s="141" t="s">
        <v>166</v>
      </c>
      <c r="C246" s="106"/>
      <c r="D246" s="107"/>
      <c r="E246" s="107"/>
      <c r="F246" s="108">
        <f t="shared" si="30"/>
        <v>867311</v>
      </c>
      <c r="G246" s="134">
        <f t="shared" si="31"/>
        <v>0.6881782115369357</v>
      </c>
      <c r="H246" s="110">
        <v>615760</v>
      </c>
      <c r="I246" s="110">
        <v>251551</v>
      </c>
      <c r="K246" s="133"/>
    </row>
    <row r="247" spans="2:18" ht="25.5" customHeight="1" x14ac:dyDescent="0.3">
      <c r="B247" s="142" t="s">
        <v>167</v>
      </c>
      <c r="C247" s="106"/>
      <c r="D247" s="107"/>
      <c r="E247" s="107"/>
      <c r="F247" s="108">
        <f t="shared" si="30"/>
        <v>2829</v>
      </c>
      <c r="G247" s="134">
        <f t="shared" si="31"/>
        <v>2.2447036419900022E-3</v>
      </c>
      <c r="H247" s="110">
        <v>1538</v>
      </c>
      <c r="I247" s="110">
        <v>1291</v>
      </c>
      <c r="K247" s="133"/>
    </row>
    <row r="248" spans="2:18" ht="25.5" customHeight="1" x14ac:dyDescent="0.3">
      <c r="B248" s="141" t="s">
        <v>168</v>
      </c>
      <c r="C248" s="106"/>
      <c r="D248" s="107"/>
      <c r="E248" s="107"/>
      <c r="F248" s="108">
        <f t="shared" si="30"/>
        <v>4650</v>
      </c>
      <c r="G248" s="134">
        <f t="shared" si="31"/>
        <v>3.6895977148298023E-3</v>
      </c>
      <c r="H248" s="110">
        <v>2184</v>
      </c>
      <c r="I248" s="110">
        <v>2466</v>
      </c>
      <c r="K248" s="133"/>
    </row>
    <row r="249" spans="2:18" ht="25.5" customHeight="1" x14ac:dyDescent="0.3">
      <c r="B249" s="106" t="s">
        <v>169</v>
      </c>
      <c r="C249" s="106"/>
      <c r="D249" s="107"/>
      <c r="E249" s="107"/>
      <c r="F249" s="108">
        <f t="shared" si="30"/>
        <v>129</v>
      </c>
      <c r="G249" s="134">
        <f t="shared" si="31"/>
        <v>1.0235658176624613E-4</v>
      </c>
      <c r="H249" s="110">
        <v>77</v>
      </c>
      <c r="I249" s="110">
        <v>52</v>
      </c>
      <c r="K249" s="133"/>
    </row>
    <row r="250" spans="2:18" ht="25.5" customHeight="1" x14ac:dyDescent="0.3">
      <c r="B250" s="106" t="s">
        <v>170</v>
      </c>
      <c r="C250" s="106"/>
      <c r="D250" s="107"/>
      <c r="E250" s="107"/>
      <c r="F250" s="108">
        <f t="shared" si="30"/>
        <v>2983</v>
      </c>
      <c r="G250" s="134">
        <f t="shared" si="31"/>
        <v>2.3668967706101723E-3</v>
      </c>
      <c r="H250" s="110">
        <v>1629</v>
      </c>
      <c r="I250" s="110">
        <v>1354</v>
      </c>
      <c r="K250" s="133"/>
    </row>
    <row r="251" spans="2:18" ht="25.5" customHeight="1" x14ac:dyDescent="0.3">
      <c r="B251" s="106" t="s">
        <v>171</v>
      </c>
      <c r="C251" s="106"/>
      <c r="D251" s="107"/>
      <c r="E251" s="107"/>
      <c r="F251" s="108">
        <f t="shared" si="30"/>
        <v>0</v>
      </c>
      <c r="G251" s="134">
        <f t="shared" si="31"/>
        <v>0</v>
      </c>
      <c r="H251" s="110">
        <v>0</v>
      </c>
      <c r="I251" s="110">
        <v>0</v>
      </c>
      <c r="K251" s="133"/>
    </row>
    <row r="252" spans="2:18" ht="25.5" customHeight="1" x14ac:dyDescent="0.3">
      <c r="B252" s="106" t="s">
        <v>172</v>
      </c>
      <c r="C252" s="106"/>
      <c r="D252" s="107"/>
      <c r="E252" s="107"/>
      <c r="F252" s="108">
        <f t="shared" si="30"/>
        <v>0</v>
      </c>
      <c r="G252" s="134">
        <f t="shared" si="31"/>
        <v>0</v>
      </c>
      <c r="H252" s="110">
        <v>0</v>
      </c>
      <c r="I252" s="110">
        <v>0</v>
      </c>
      <c r="K252" s="133"/>
    </row>
    <row r="253" spans="2:18" ht="25.5" customHeight="1" x14ac:dyDescent="0.3">
      <c r="B253" s="106" t="s">
        <v>173</v>
      </c>
      <c r="C253" s="106"/>
      <c r="D253" s="107"/>
      <c r="E253" s="107"/>
      <c r="F253" s="108">
        <f t="shared" si="30"/>
        <v>0</v>
      </c>
      <c r="G253" s="134">
        <f t="shared" si="31"/>
        <v>0</v>
      </c>
      <c r="H253" s="110">
        <v>0</v>
      </c>
      <c r="I253" s="110">
        <v>0</v>
      </c>
      <c r="K253" s="133"/>
      <c r="L253" s="24" t="s">
        <v>174</v>
      </c>
      <c r="M253" s="22"/>
      <c r="N253" s="59" t="s">
        <v>5</v>
      </c>
      <c r="O253" s="60" t="s">
        <v>33</v>
      </c>
      <c r="P253" s="131" t="s">
        <v>155</v>
      </c>
      <c r="Q253" s="132"/>
    </row>
    <row r="254" spans="2:18" ht="25.5" customHeight="1" x14ac:dyDescent="0.3">
      <c r="B254" s="106" t="s">
        <v>175</v>
      </c>
      <c r="C254" s="106"/>
      <c r="D254" s="107"/>
      <c r="E254" s="107"/>
      <c r="F254" s="108">
        <f t="shared" si="30"/>
        <v>1916</v>
      </c>
      <c r="G254" s="134">
        <f t="shared" si="31"/>
        <v>1.52027295088471E-3</v>
      </c>
      <c r="H254" s="110">
        <v>737</v>
      </c>
      <c r="I254" s="110">
        <v>1179</v>
      </c>
      <c r="K254" s="133"/>
      <c r="L254" s="24"/>
      <c r="M254" s="22"/>
      <c r="N254" s="59"/>
      <c r="O254" s="60"/>
      <c r="P254" s="86" t="s">
        <v>101</v>
      </c>
      <c r="Q254" s="86" t="s">
        <v>102</v>
      </c>
    </row>
    <row r="255" spans="2:18" ht="25.5" customHeight="1" x14ac:dyDescent="0.3">
      <c r="B255" s="106" t="s">
        <v>176</v>
      </c>
      <c r="C255" s="106"/>
      <c r="D255" s="107"/>
      <c r="E255" s="107"/>
      <c r="F255" s="108">
        <f t="shared" si="30"/>
        <v>25659</v>
      </c>
      <c r="G255" s="134">
        <f t="shared" si="31"/>
        <v>2.0359438228993096E-2</v>
      </c>
      <c r="H255" s="110">
        <v>14559</v>
      </c>
      <c r="I255" s="110">
        <v>11100</v>
      </c>
      <c r="K255" s="133"/>
      <c r="L255" s="25" t="s">
        <v>177</v>
      </c>
      <c r="M255" s="25"/>
      <c r="N255" s="89">
        <v>1095237</v>
      </c>
      <c r="O255" s="55">
        <f>N255/$N$257</f>
        <v>0.86902880266603189</v>
      </c>
      <c r="P255" s="34">
        <v>665540</v>
      </c>
      <c r="Q255" s="34">
        <v>429697</v>
      </c>
    </row>
    <row r="256" spans="2:18" ht="25.5" customHeight="1" thickBot="1" x14ac:dyDescent="0.35">
      <c r="B256" s="106" t="s">
        <v>178</v>
      </c>
      <c r="C256" s="106"/>
      <c r="D256" s="107"/>
      <c r="E256" s="107"/>
      <c r="F256" s="108">
        <f t="shared" si="30"/>
        <v>42951</v>
      </c>
      <c r="G256" s="134">
        <f t="shared" si="31"/>
        <v>3.4079980956915022E-2</v>
      </c>
      <c r="H256" s="110">
        <v>24062</v>
      </c>
      <c r="I256" s="110">
        <v>18889</v>
      </c>
      <c r="K256" s="133"/>
      <c r="L256" s="143" t="s">
        <v>179</v>
      </c>
      <c r="M256" s="143"/>
      <c r="N256" s="89">
        <v>165063</v>
      </c>
      <c r="O256" s="55">
        <f>N256/$N$257</f>
        <v>0.13097119733396811</v>
      </c>
      <c r="P256" s="34">
        <v>112235</v>
      </c>
      <c r="Q256" s="34">
        <v>52828</v>
      </c>
    </row>
    <row r="257" spans="2:18" ht="25.5" customHeight="1" x14ac:dyDescent="0.3">
      <c r="B257" s="106" t="s">
        <v>180</v>
      </c>
      <c r="C257" s="106"/>
      <c r="D257" s="107"/>
      <c r="E257" s="107"/>
      <c r="F257" s="108">
        <f t="shared" si="30"/>
        <v>370</v>
      </c>
      <c r="G257" s="134">
        <f t="shared" si="31"/>
        <v>2.9358089343807032E-4</v>
      </c>
      <c r="H257" s="110">
        <v>208</v>
      </c>
      <c r="I257" s="110">
        <v>162</v>
      </c>
      <c r="K257" s="133"/>
      <c r="L257" s="144" t="s">
        <v>5</v>
      </c>
      <c r="M257" s="144"/>
      <c r="N257" s="43">
        <f>SUM(N255:N256)</f>
        <v>1260300</v>
      </c>
      <c r="O257" s="57">
        <f>SUM(O255:O256)</f>
        <v>1</v>
      </c>
      <c r="P257" s="43">
        <f>SUM(P255:P256)</f>
        <v>777775</v>
      </c>
      <c r="Q257" s="43">
        <f>SUM(Q255:Q256)</f>
        <v>482525</v>
      </c>
    </row>
    <row r="258" spans="2:18" ht="25.5" customHeight="1" x14ac:dyDescent="0.3">
      <c r="B258" s="106" t="s">
        <v>181</v>
      </c>
      <c r="C258" s="106"/>
      <c r="D258" s="107"/>
      <c r="E258" s="107"/>
      <c r="F258" s="108">
        <f t="shared" si="30"/>
        <v>0</v>
      </c>
      <c r="G258" s="134">
        <f t="shared" si="31"/>
        <v>0</v>
      </c>
      <c r="H258" s="110">
        <v>0</v>
      </c>
      <c r="I258" s="110">
        <v>0</v>
      </c>
      <c r="K258" s="133"/>
    </row>
    <row r="259" spans="2:18" ht="25.5" customHeight="1" x14ac:dyDescent="0.3">
      <c r="B259" s="106" t="s">
        <v>182</v>
      </c>
      <c r="C259" s="106"/>
      <c r="D259" s="107"/>
      <c r="E259" s="107"/>
      <c r="F259" s="108">
        <f t="shared" si="30"/>
        <v>0</v>
      </c>
      <c r="G259" s="134">
        <f t="shared" si="31"/>
        <v>0</v>
      </c>
      <c r="H259" s="110">
        <v>0</v>
      </c>
      <c r="I259" s="110">
        <v>0</v>
      </c>
      <c r="K259" s="133"/>
      <c r="N259" s="48"/>
      <c r="O259" s="48"/>
      <c r="P259" s="48"/>
      <c r="Q259" s="48"/>
      <c r="R259" s="48"/>
    </row>
    <row r="260" spans="2:18" ht="25.5" customHeight="1" x14ac:dyDescent="0.3">
      <c r="B260" s="106" t="s">
        <v>183</v>
      </c>
      <c r="C260" s="106"/>
      <c r="D260" s="107"/>
      <c r="E260" s="107"/>
      <c r="F260" s="108">
        <f t="shared" si="30"/>
        <v>0</v>
      </c>
      <c r="G260" s="134">
        <f t="shared" si="31"/>
        <v>0</v>
      </c>
      <c r="H260" s="110">
        <v>0</v>
      </c>
      <c r="I260" s="110">
        <v>0</v>
      </c>
      <c r="K260" s="133"/>
    </row>
    <row r="261" spans="2:18" ht="25.5" customHeight="1" x14ac:dyDescent="0.3">
      <c r="B261" s="106" t="s">
        <v>184</v>
      </c>
      <c r="C261" s="106"/>
      <c r="D261" s="107"/>
      <c r="E261" s="107"/>
      <c r="F261" s="108">
        <f t="shared" si="30"/>
        <v>0</v>
      </c>
      <c r="G261" s="134">
        <f t="shared" si="31"/>
        <v>0</v>
      </c>
      <c r="H261" s="110">
        <v>0</v>
      </c>
      <c r="I261" s="110">
        <v>0</v>
      </c>
      <c r="K261" s="133"/>
    </row>
    <row r="262" spans="2:18" ht="25.5" customHeight="1" x14ac:dyDescent="0.3">
      <c r="B262" s="106" t="s">
        <v>185</v>
      </c>
      <c r="C262" s="106"/>
      <c r="D262" s="107"/>
      <c r="E262" s="107"/>
      <c r="F262" s="108">
        <f t="shared" si="30"/>
        <v>0</v>
      </c>
      <c r="G262" s="134">
        <f t="shared" si="31"/>
        <v>0</v>
      </c>
      <c r="H262" s="110">
        <v>0</v>
      </c>
      <c r="I262" s="110">
        <v>0</v>
      </c>
      <c r="K262" s="133"/>
    </row>
    <row r="263" spans="2:18" ht="25.5" customHeight="1" x14ac:dyDescent="0.3">
      <c r="B263" s="106" t="s">
        <v>186</v>
      </c>
      <c r="C263" s="106"/>
      <c r="D263" s="107"/>
      <c r="E263" s="107"/>
      <c r="F263" s="108">
        <f t="shared" si="30"/>
        <v>0</v>
      </c>
      <c r="G263" s="134">
        <f t="shared" si="31"/>
        <v>0</v>
      </c>
      <c r="H263" s="110">
        <v>0</v>
      </c>
      <c r="I263" s="110">
        <v>0</v>
      </c>
      <c r="K263" s="133"/>
      <c r="R263"/>
    </row>
    <row r="264" spans="2:18" ht="25.5" customHeight="1" x14ac:dyDescent="0.3">
      <c r="B264" s="106" t="s">
        <v>187</v>
      </c>
      <c r="C264" s="106"/>
      <c r="D264" s="107"/>
      <c r="E264" s="107"/>
      <c r="F264" s="108">
        <f t="shared" si="30"/>
        <v>0</v>
      </c>
      <c r="G264" s="134">
        <f t="shared" si="31"/>
        <v>0</v>
      </c>
      <c r="H264" s="110">
        <v>0</v>
      </c>
      <c r="I264" s="110">
        <v>0</v>
      </c>
      <c r="K264" s="133"/>
      <c r="R264"/>
    </row>
    <row r="265" spans="2:18" ht="25.5" customHeight="1" x14ac:dyDescent="0.3">
      <c r="B265" s="106" t="s">
        <v>188</v>
      </c>
      <c r="C265" s="106"/>
      <c r="D265" s="107"/>
      <c r="E265" s="107"/>
      <c r="F265" s="108">
        <f t="shared" si="30"/>
        <v>0</v>
      </c>
      <c r="G265" s="134">
        <f t="shared" si="31"/>
        <v>0</v>
      </c>
      <c r="H265" s="110">
        <v>0</v>
      </c>
      <c r="I265" s="110">
        <v>0</v>
      </c>
      <c r="K265" s="133"/>
      <c r="R265"/>
    </row>
    <row r="266" spans="2:18" ht="25.5" customHeight="1" x14ac:dyDescent="0.3">
      <c r="B266" s="106" t="s">
        <v>189</v>
      </c>
      <c r="C266" s="106"/>
      <c r="D266" s="107"/>
      <c r="E266" s="107"/>
      <c r="F266" s="108">
        <f t="shared" si="30"/>
        <v>64</v>
      </c>
      <c r="G266" s="134">
        <f t="shared" si="31"/>
        <v>5.078155994604459E-5</v>
      </c>
      <c r="H266" s="110">
        <v>40</v>
      </c>
      <c r="I266" s="110">
        <v>24</v>
      </c>
      <c r="K266" s="133"/>
      <c r="R266"/>
    </row>
    <row r="267" spans="2:18" ht="25.5" customHeight="1" x14ac:dyDescent="0.3">
      <c r="B267" s="106" t="s">
        <v>190</v>
      </c>
      <c r="C267" s="106"/>
      <c r="D267" s="107"/>
      <c r="E267" s="107"/>
      <c r="F267" s="108">
        <f t="shared" si="30"/>
        <v>0</v>
      </c>
      <c r="G267" s="134">
        <f t="shared" si="31"/>
        <v>0</v>
      </c>
      <c r="H267" s="110">
        <v>0</v>
      </c>
      <c r="I267" s="110">
        <v>0</v>
      </c>
      <c r="K267" s="133"/>
      <c r="R267"/>
    </row>
    <row r="268" spans="2:18" ht="25.5" customHeight="1" x14ac:dyDescent="0.3">
      <c r="B268" s="106" t="s">
        <v>191</v>
      </c>
      <c r="C268" s="106"/>
      <c r="D268" s="107"/>
      <c r="E268" s="107"/>
      <c r="F268" s="108">
        <f t="shared" si="30"/>
        <v>0</v>
      </c>
      <c r="G268" s="134">
        <f t="shared" si="31"/>
        <v>0</v>
      </c>
      <c r="H268" s="110">
        <v>0</v>
      </c>
      <c r="I268" s="110">
        <v>0</v>
      </c>
      <c r="K268" s="133"/>
      <c r="R268"/>
    </row>
    <row r="269" spans="2:18" ht="25.5" customHeight="1" x14ac:dyDescent="0.3">
      <c r="B269" s="106" t="s">
        <v>192</v>
      </c>
      <c r="C269" s="106"/>
      <c r="D269" s="107"/>
      <c r="E269" s="107"/>
      <c r="F269" s="108">
        <f t="shared" si="30"/>
        <v>0</v>
      </c>
      <c r="G269" s="134">
        <f t="shared" si="31"/>
        <v>0</v>
      </c>
      <c r="H269" s="110">
        <v>0</v>
      </c>
      <c r="I269" s="110">
        <v>0</v>
      </c>
      <c r="K269" s="133"/>
      <c r="R269"/>
    </row>
    <row r="270" spans="2:18" ht="25.5" customHeight="1" x14ac:dyDescent="0.3">
      <c r="B270" s="106" t="s">
        <v>193</v>
      </c>
      <c r="C270" s="106"/>
      <c r="D270" s="107"/>
      <c r="E270" s="107"/>
      <c r="F270" s="108">
        <f t="shared" si="30"/>
        <v>40796</v>
      </c>
      <c r="G270" s="134">
        <f t="shared" si="31"/>
        <v>3.2370070618106803E-2</v>
      </c>
      <c r="H270" s="110">
        <v>21961</v>
      </c>
      <c r="I270" s="110">
        <v>18835</v>
      </c>
      <c r="K270" s="133"/>
      <c r="R270"/>
    </row>
    <row r="271" spans="2:18" ht="25.5" customHeight="1" x14ac:dyDescent="0.3">
      <c r="B271" s="106" t="s">
        <v>194</v>
      </c>
      <c r="C271" s="106"/>
      <c r="D271" s="107"/>
      <c r="E271" s="107"/>
      <c r="F271" s="108">
        <f t="shared" si="30"/>
        <v>0</v>
      </c>
      <c r="G271" s="134">
        <f t="shared" si="31"/>
        <v>0</v>
      </c>
      <c r="H271" s="110">
        <v>0</v>
      </c>
      <c r="I271" s="110">
        <v>0</v>
      </c>
      <c r="K271" s="133"/>
      <c r="R271"/>
    </row>
    <row r="272" spans="2:18" ht="25.5" customHeight="1" x14ac:dyDescent="0.3">
      <c r="B272" s="106" t="s">
        <v>195</v>
      </c>
      <c r="C272" s="106"/>
      <c r="D272" s="107"/>
      <c r="E272" s="107"/>
      <c r="F272" s="108">
        <f t="shared" si="30"/>
        <v>0</v>
      </c>
      <c r="G272" s="134">
        <f t="shared" si="31"/>
        <v>0</v>
      </c>
      <c r="H272" s="110">
        <v>0</v>
      </c>
      <c r="I272" s="110">
        <v>0</v>
      </c>
      <c r="K272" s="133"/>
      <c r="R272"/>
    </row>
    <row r="273" spans="2:54" ht="25.5" customHeight="1" x14ac:dyDescent="0.3">
      <c r="B273" s="106" t="s">
        <v>196</v>
      </c>
      <c r="C273" s="106"/>
      <c r="D273" s="107"/>
      <c r="E273" s="107"/>
      <c r="F273" s="108">
        <f t="shared" si="30"/>
        <v>0</v>
      </c>
      <c r="G273" s="134">
        <f t="shared" si="31"/>
        <v>0</v>
      </c>
      <c r="H273" s="110">
        <v>0</v>
      </c>
      <c r="I273" s="110">
        <v>0</v>
      </c>
      <c r="K273" s="133"/>
      <c r="R273"/>
    </row>
    <row r="274" spans="2:54" ht="25.5" customHeight="1" x14ac:dyDescent="0.3">
      <c r="B274" s="106" t="s">
        <v>197</v>
      </c>
      <c r="C274" s="106"/>
      <c r="D274" s="107"/>
      <c r="E274" s="107"/>
      <c r="F274" s="108">
        <f t="shared" si="30"/>
        <v>0</v>
      </c>
      <c r="G274" s="134">
        <f t="shared" si="31"/>
        <v>0</v>
      </c>
      <c r="H274" s="110">
        <v>0</v>
      </c>
      <c r="I274" s="110">
        <v>0</v>
      </c>
      <c r="K274" s="133"/>
      <c r="L274"/>
      <c r="M274"/>
      <c r="N274"/>
      <c r="O274"/>
      <c r="P274"/>
      <c r="Q274"/>
      <c r="R274"/>
    </row>
    <row r="275" spans="2:54" ht="25.5" customHeight="1" x14ac:dyDescent="0.3">
      <c r="B275" s="106" t="s">
        <v>198</v>
      </c>
      <c r="C275" s="106"/>
      <c r="D275" s="107"/>
      <c r="E275" s="107"/>
      <c r="F275" s="108">
        <f t="shared" si="30"/>
        <v>0</v>
      </c>
      <c r="G275" s="134">
        <f t="shared" si="31"/>
        <v>0</v>
      </c>
      <c r="H275" s="110">
        <v>0</v>
      </c>
      <c r="I275" s="110">
        <v>0</v>
      </c>
      <c r="K275" s="133"/>
      <c r="L275" s="24" t="s">
        <v>4</v>
      </c>
      <c r="M275" s="22"/>
      <c r="N275" s="49">
        <v>2023</v>
      </c>
      <c r="O275" s="49">
        <v>2024</v>
      </c>
      <c r="P275" s="64" t="s">
        <v>71</v>
      </c>
      <c r="Q275"/>
      <c r="R275"/>
    </row>
    <row r="276" spans="2:54" ht="25.5" customHeight="1" x14ac:dyDescent="0.3">
      <c r="B276" s="106" t="s">
        <v>199</v>
      </c>
      <c r="C276" s="106"/>
      <c r="D276" s="107"/>
      <c r="E276" s="107"/>
      <c r="F276" s="108">
        <f t="shared" si="30"/>
        <v>223</v>
      </c>
      <c r="G276" s="134">
        <f t="shared" si="31"/>
        <v>1.7694199793699913E-4</v>
      </c>
      <c r="H276" s="110">
        <v>115</v>
      </c>
      <c r="I276" s="110">
        <v>108</v>
      </c>
      <c r="K276" s="133"/>
      <c r="L276" s="63" t="s">
        <v>6</v>
      </c>
      <c r="M276" s="63"/>
      <c r="N276" s="65">
        <v>28384</v>
      </c>
      <c r="O276" s="65">
        <v>46243</v>
      </c>
      <c r="P276" s="66">
        <f t="shared" ref="P276:P283" si="34">O276/N276-1</f>
        <v>0.62919250281848926</v>
      </c>
    </row>
    <row r="277" spans="2:54" ht="25.5" customHeight="1" x14ac:dyDescent="0.3">
      <c r="B277" s="106" t="s">
        <v>200</v>
      </c>
      <c r="C277" s="106"/>
      <c r="D277" s="107"/>
      <c r="E277" s="107"/>
      <c r="F277" s="108">
        <f t="shared" si="30"/>
        <v>711</v>
      </c>
      <c r="G277" s="134">
        <f t="shared" si="31"/>
        <v>5.6415139252558911E-4</v>
      </c>
      <c r="H277" s="110">
        <v>388</v>
      </c>
      <c r="I277" s="110">
        <v>323</v>
      </c>
      <c r="K277" s="133"/>
      <c r="L277" s="63" t="s">
        <v>7</v>
      </c>
      <c r="M277" s="63"/>
      <c r="N277" s="65">
        <v>80565</v>
      </c>
      <c r="O277" s="65">
        <v>87827</v>
      </c>
      <c r="P277" s="66">
        <f t="shared" si="34"/>
        <v>9.0138397567181672E-2</v>
      </c>
    </row>
    <row r="278" spans="2:54" ht="25.5" customHeight="1" x14ac:dyDescent="0.3">
      <c r="B278" s="106" t="s">
        <v>201</v>
      </c>
      <c r="C278" s="106"/>
      <c r="D278" s="107"/>
      <c r="E278" s="107"/>
      <c r="F278" s="108">
        <f t="shared" si="30"/>
        <v>218</v>
      </c>
      <c r="G278" s="134">
        <f t="shared" si="31"/>
        <v>1.7297468856621438E-4</v>
      </c>
      <c r="H278" s="110">
        <v>112</v>
      </c>
      <c r="I278" s="110">
        <v>106</v>
      </c>
      <c r="K278"/>
      <c r="L278" s="63" t="s">
        <v>8</v>
      </c>
      <c r="M278" s="63"/>
      <c r="N278" s="65">
        <v>177911</v>
      </c>
      <c r="O278" s="65">
        <v>189489</v>
      </c>
      <c r="P278" s="66">
        <f t="shared" si="34"/>
        <v>6.5077482561505473E-2</v>
      </c>
      <c r="Q278"/>
      <c r="R278"/>
    </row>
    <row r="279" spans="2:54" ht="25.5" customHeight="1" x14ac:dyDescent="0.3">
      <c r="B279" s="106" t="s">
        <v>202</v>
      </c>
      <c r="C279" s="106"/>
      <c r="D279" s="107"/>
      <c r="E279" s="107"/>
      <c r="F279" s="108">
        <f t="shared" si="30"/>
        <v>4616</v>
      </c>
      <c r="G279" s="134">
        <f t="shared" si="31"/>
        <v>3.6626200111084663E-3</v>
      </c>
      <c r="H279" s="110">
        <v>2219</v>
      </c>
      <c r="I279" s="110">
        <v>2397</v>
      </c>
      <c r="K279"/>
      <c r="L279" s="63" t="s">
        <v>9</v>
      </c>
      <c r="M279" s="63"/>
      <c r="N279" s="65">
        <v>123746</v>
      </c>
      <c r="O279" s="65">
        <v>181374</v>
      </c>
      <c r="P279" s="66">
        <f t="shared" si="34"/>
        <v>0.4656958608763111</v>
      </c>
      <c r="Q279"/>
      <c r="R279"/>
    </row>
    <row r="280" spans="2:54" ht="25.5" customHeight="1" x14ac:dyDescent="0.3">
      <c r="B280" s="106" t="s">
        <v>203</v>
      </c>
      <c r="C280" s="106"/>
      <c r="D280" s="107"/>
      <c r="E280" s="107"/>
      <c r="F280" s="108">
        <f t="shared" si="30"/>
        <v>4</v>
      </c>
      <c r="G280" s="134">
        <f t="shared" si="31"/>
        <v>3.1738474966277869E-6</v>
      </c>
      <c r="H280" s="110">
        <v>1</v>
      </c>
      <c r="I280" s="110">
        <v>3</v>
      </c>
      <c r="K280"/>
      <c r="L280" s="63" t="s">
        <v>10</v>
      </c>
      <c r="M280" s="63"/>
      <c r="N280" s="65">
        <v>152351</v>
      </c>
      <c r="O280" s="65">
        <v>185877</v>
      </c>
      <c r="P280" s="66">
        <f t="shared" si="34"/>
        <v>0.22005763007791224</v>
      </c>
      <c r="Q280"/>
      <c r="R280"/>
    </row>
    <row r="281" spans="2:54" ht="25.5" customHeight="1" x14ac:dyDescent="0.3">
      <c r="B281" s="106" t="s">
        <v>204</v>
      </c>
      <c r="C281" s="106"/>
      <c r="D281" s="107"/>
      <c r="E281" s="107"/>
      <c r="F281" s="108">
        <f t="shared" si="30"/>
        <v>35</v>
      </c>
      <c r="G281" s="134">
        <f t="shared" si="31"/>
        <v>2.7771165595493137E-5</v>
      </c>
      <c r="H281" s="110">
        <v>16</v>
      </c>
      <c r="I281" s="110">
        <v>19</v>
      </c>
      <c r="K281"/>
      <c r="L281" s="63" t="s">
        <v>11</v>
      </c>
      <c r="M281" s="63"/>
      <c r="N281" s="65">
        <v>156701</v>
      </c>
      <c r="O281" s="65">
        <v>201591</v>
      </c>
      <c r="P281" s="66">
        <f t="shared" si="34"/>
        <v>0.28646913548732944</v>
      </c>
      <c r="Q281"/>
      <c r="R281"/>
    </row>
    <row r="282" spans="2:54" ht="25.5" customHeight="1" x14ac:dyDescent="0.3">
      <c r="B282" s="106" t="s">
        <v>205</v>
      </c>
      <c r="C282" s="106"/>
      <c r="D282" s="107"/>
      <c r="E282" s="107"/>
      <c r="F282" s="108">
        <f t="shared" si="30"/>
        <v>0</v>
      </c>
      <c r="G282" s="134">
        <f t="shared" si="31"/>
        <v>0</v>
      </c>
      <c r="H282" s="110">
        <v>0</v>
      </c>
      <c r="I282" s="110">
        <v>0</v>
      </c>
      <c r="K282"/>
      <c r="L282" s="63" t="s">
        <v>12</v>
      </c>
      <c r="M282" s="63"/>
      <c r="N282" s="65">
        <v>146915</v>
      </c>
      <c r="O282" s="65">
        <v>183962</v>
      </c>
      <c r="P282" s="66">
        <f t="shared" si="34"/>
        <v>0.25216621856175347</v>
      </c>
      <c r="Q282"/>
      <c r="R282"/>
    </row>
    <row r="283" spans="2:54" ht="25.5" customHeight="1" thickBot="1" x14ac:dyDescent="0.35">
      <c r="B283" s="106" t="s">
        <v>206</v>
      </c>
      <c r="C283" s="106"/>
      <c r="D283" s="107"/>
      <c r="E283" s="107"/>
      <c r="F283" s="108">
        <f t="shared" si="30"/>
        <v>0</v>
      </c>
      <c r="G283" s="134">
        <f t="shared" si="31"/>
        <v>0</v>
      </c>
      <c r="H283" s="110">
        <v>0</v>
      </c>
      <c r="I283" s="110">
        <v>0</v>
      </c>
      <c r="K283"/>
      <c r="L283" s="63" t="s">
        <v>13</v>
      </c>
      <c r="M283" s="63"/>
      <c r="N283" s="65">
        <v>153509</v>
      </c>
      <c r="O283" s="65">
        <v>183937</v>
      </c>
      <c r="P283" s="66">
        <f t="shared" si="34"/>
        <v>0.1982163912213617</v>
      </c>
      <c r="Q283"/>
      <c r="R283"/>
    </row>
    <row r="284" spans="2:54" ht="25.5" customHeight="1" x14ac:dyDescent="0.3">
      <c r="B284" s="106" t="s">
        <v>207</v>
      </c>
      <c r="C284" s="106"/>
      <c r="D284" s="107"/>
      <c r="E284" s="107"/>
      <c r="F284" s="108">
        <f t="shared" si="30"/>
        <v>35</v>
      </c>
      <c r="G284" s="134">
        <f t="shared" si="31"/>
        <v>2.7771165595493137E-5</v>
      </c>
      <c r="H284" s="110">
        <v>20</v>
      </c>
      <c r="I284" s="110">
        <v>15</v>
      </c>
      <c r="K284"/>
      <c r="L284" s="42" t="s">
        <v>5</v>
      </c>
      <c r="M284" s="42"/>
      <c r="N284" s="43">
        <f>SUM(N276:N283)</f>
        <v>1020082</v>
      </c>
      <c r="O284" s="43">
        <f>SUM(O276:O283)</f>
        <v>1260300</v>
      </c>
      <c r="P284" s="57">
        <f>O284/N284-1</f>
        <v>0.23548891167572794</v>
      </c>
      <c r="Q284"/>
      <c r="R284"/>
      <c r="T284"/>
    </row>
    <row r="285" spans="2:54" ht="25.5" customHeight="1" x14ac:dyDescent="0.3">
      <c r="B285" s="106" t="s">
        <v>208</v>
      </c>
      <c r="C285" s="106"/>
      <c r="D285" s="107"/>
      <c r="E285" s="107"/>
      <c r="F285" s="108">
        <f t="shared" si="30"/>
        <v>55571</v>
      </c>
      <c r="G285" s="134">
        <f t="shared" si="31"/>
        <v>4.4093469808775689E-2</v>
      </c>
      <c r="H285" s="110">
        <v>42322</v>
      </c>
      <c r="I285" s="110">
        <v>13249</v>
      </c>
      <c r="K285"/>
      <c r="Q285"/>
      <c r="R285"/>
      <c r="T285"/>
    </row>
    <row r="286" spans="2:54" ht="25.5" customHeight="1" x14ac:dyDescent="0.3">
      <c r="B286" s="106" t="s">
        <v>209</v>
      </c>
      <c r="C286" s="106"/>
      <c r="D286" s="107"/>
      <c r="E286" s="107"/>
      <c r="F286" s="108">
        <f t="shared" si="30"/>
        <v>2316</v>
      </c>
      <c r="G286" s="134">
        <f t="shared" si="31"/>
        <v>1.8376577005474886E-3</v>
      </c>
      <c r="H286" s="110">
        <v>1405</v>
      </c>
      <c r="I286" s="110">
        <v>911</v>
      </c>
      <c r="K286" s="133"/>
      <c r="R286" s="145"/>
      <c r="S286" s="145"/>
      <c r="T286"/>
      <c r="V286" s="5"/>
      <c r="W286" s="5"/>
      <c r="BA286" s="2"/>
      <c r="BB286" s="2"/>
    </row>
    <row r="287" spans="2:54" ht="25.5" customHeight="1" x14ac:dyDescent="0.3">
      <c r="B287" s="106" t="s">
        <v>210</v>
      </c>
      <c r="C287" s="106"/>
      <c r="D287" s="107"/>
      <c r="E287" s="107"/>
      <c r="F287" s="108">
        <f t="shared" si="30"/>
        <v>36035</v>
      </c>
      <c r="G287" s="134">
        <f t="shared" si="31"/>
        <v>2.8592398635245576E-2</v>
      </c>
      <c r="H287" s="110">
        <v>35623</v>
      </c>
      <c r="I287" s="110">
        <v>412</v>
      </c>
      <c r="K287" s="133"/>
      <c r="R287" s="145"/>
      <c r="S287" s="145"/>
      <c r="T287"/>
      <c r="V287" s="5"/>
      <c r="W287" s="5"/>
      <c r="BA287" s="2"/>
      <c r="BB287" s="2"/>
    </row>
    <row r="288" spans="2:54" ht="25.5" customHeight="1" x14ac:dyDescent="0.3">
      <c r="B288" s="106" t="s">
        <v>211</v>
      </c>
      <c r="C288" s="106"/>
      <c r="D288" s="107"/>
      <c r="E288" s="107"/>
      <c r="F288" s="108">
        <f t="shared" si="30"/>
        <v>260</v>
      </c>
      <c r="G288" s="134">
        <f t="shared" si="31"/>
        <v>2.0630008728080614E-4</v>
      </c>
      <c r="H288" s="110">
        <v>232</v>
      </c>
      <c r="I288" s="110">
        <v>28</v>
      </c>
      <c r="K288" s="133"/>
      <c r="R288" s="145"/>
      <c r="S288" s="145"/>
      <c r="T288"/>
      <c r="V288" s="5"/>
      <c r="W288" s="5"/>
      <c r="BA288" s="2"/>
      <c r="BB288" s="2"/>
    </row>
    <row r="289" spans="1:20" ht="25.5" customHeight="1" x14ac:dyDescent="0.3">
      <c r="B289" s="106" t="s">
        <v>212</v>
      </c>
      <c r="C289" s="106"/>
      <c r="D289" s="107"/>
      <c r="E289" s="107"/>
      <c r="F289" s="108">
        <f t="shared" si="30"/>
        <v>0</v>
      </c>
      <c r="G289" s="134">
        <f t="shared" si="31"/>
        <v>0</v>
      </c>
      <c r="H289" s="110">
        <v>0</v>
      </c>
      <c r="I289" s="110">
        <v>0</v>
      </c>
      <c r="K289" s="133"/>
      <c r="L289" s="133"/>
      <c r="T289"/>
    </row>
    <row r="290" spans="1:20" ht="25.5" customHeight="1" x14ac:dyDescent="0.3">
      <c r="B290" s="106" t="s">
        <v>213</v>
      </c>
      <c r="C290" s="106"/>
      <c r="D290" s="107"/>
      <c r="E290" s="107"/>
      <c r="F290" s="108">
        <f t="shared" si="30"/>
        <v>11479</v>
      </c>
      <c r="G290" s="134">
        <f t="shared" si="31"/>
        <v>9.108148853447592E-3</v>
      </c>
      <c r="H290" s="110">
        <v>11167</v>
      </c>
      <c r="I290" s="110">
        <v>312</v>
      </c>
      <c r="K290" s="133"/>
      <c r="L290" s="133"/>
      <c r="T290" s="145"/>
    </row>
    <row r="291" spans="1:20" ht="25.5" customHeight="1" x14ac:dyDescent="0.3">
      <c r="B291" s="106" t="s">
        <v>214</v>
      </c>
      <c r="C291" s="106"/>
      <c r="D291" s="107"/>
      <c r="E291" s="107"/>
      <c r="F291" s="108">
        <f t="shared" si="30"/>
        <v>12</v>
      </c>
      <c r="G291" s="134">
        <f t="shared" si="31"/>
        <v>9.5215424898833619E-6</v>
      </c>
      <c r="H291" s="110">
        <v>9</v>
      </c>
      <c r="I291" s="110">
        <v>3</v>
      </c>
      <c r="K291" s="133"/>
      <c r="L291" s="133"/>
      <c r="T291" s="145"/>
    </row>
    <row r="292" spans="1:20" ht="25.5" customHeight="1" x14ac:dyDescent="0.3">
      <c r="B292" s="106" t="s">
        <v>215</v>
      </c>
      <c r="C292" s="106"/>
      <c r="D292" s="107"/>
      <c r="E292" s="107"/>
      <c r="F292" s="108">
        <f t="shared" si="30"/>
        <v>0</v>
      </c>
      <c r="G292" s="134">
        <f t="shared" si="31"/>
        <v>0</v>
      </c>
      <c r="H292" s="110">
        <v>0</v>
      </c>
      <c r="I292" s="110">
        <v>0</v>
      </c>
      <c r="K292" s="133"/>
      <c r="L292" s="133"/>
      <c r="T292" s="145"/>
    </row>
    <row r="293" spans="1:20" ht="25.5" customHeight="1" x14ac:dyDescent="0.3">
      <c r="B293" s="106" t="s">
        <v>216</v>
      </c>
      <c r="C293" s="106"/>
      <c r="D293" s="107"/>
      <c r="E293" s="107"/>
      <c r="F293" s="108">
        <f t="shared" si="30"/>
        <v>0</v>
      </c>
      <c r="G293" s="134">
        <f t="shared" si="31"/>
        <v>0</v>
      </c>
      <c r="H293" s="110">
        <v>0</v>
      </c>
      <c r="I293" s="110">
        <v>0</v>
      </c>
      <c r="K293" s="133"/>
      <c r="L293" s="133"/>
      <c r="M293" s="133"/>
      <c r="N293" s="133"/>
      <c r="O293" s="133"/>
      <c r="P293" s="133"/>
      <c r="Q293" s="133"/>
      <c r="R293" s="133"/>
      <c r="S293" s="133"/>
      <c r="T293" s="145"/>
    </row>
    <row r="294" spans="1:20" ht="25.5" customHeight="1" thickBot="1" x14ac:dyDescent="0.35">
      <c r="B294" s="106" t="s">
        <v>144</v>
      </c>
      <c r="C294" s="120"/>
      <c r="D294" s="120"/>
      <c r="E294" s="120"/>
      <c r="F294" s="108">
        <f t="shared" si="30"/>
        <v>1014</v>
      </c>
      <c r="G294" s="134">
        <f t="shared" si="31"/>
        <v>8.0457034039514404E-4</v>
      </c>
      <c r="H294" s="146">
        <v>622</v>
      </c>
      <c r="I294" s="146">
        <v>392</v>
      </c>
      <c r="K294" s="133"/>
      <c r="L294" s="133"/>
      <c r="M294" s="133"/>
      <c r="N294" s="133"/>
      <c r="O294" s="133"/>
      <c r="P294" s="133"/>
      <c r="Q294" s="133"/>
      <c r="R294" s="133"/>
      <c r="S294" s="133"/>
      <c r="T294" s="145"/>
    </row>
    <row r="295" spans="1:20" ht="19.5" customHeight="1" x14ac:dyDescent="0.3">
      <c r="B295" s="147" t="s">
        <v>5</v>
      </c>
      <c r="C295" s="147"/>
      <c r="D295" s="147"/>
      <c r="E295" s="147"/>
      <c r="F295" s="43">
        <f>SUM(F240:F294)</f>
        <v>1260300</v>
      </c>
      <c r="G295" s="62">
        <f>SUM(G240:G294)</f>
        <v>1.0000000000000002</v>
      </c>
      <c r="H295" s="43">
        <f>SUM(H240:H294)</f>
        <v>777775</v>
      </c>
      <c r="I295" s="43">
        <f>SUM(I240:I294)</f>
        <v>482525</v>
      </c>
      <c r="K295" s="133"/>
      <c r="L295" s="133"/>
      <c r="M295" s="133"/>
      <c r="N295" s="133"/>
      <c r="O295" s="133"/>
      <c r="P295" s="133"/>
      <c r="Q295" s="133"/>
      <c r="R295" s="133" t="s">
        <v>217</v>
      </c>
      <c r="S295" s="133"/>
      <c r="T295" s="145"/>
    </row>
    <row r="296" spans="1:20" ht="19.5" customHeight="1" x14ac:dyDescent="0.3">
      <c r="A296" s="133"/>
      <c r="B296" s="133"/>
      <c r="C296" s="133"/>
      <c r="D296" s="133"/>
      <c r="E296" s="133"/>
      <c r="F296" s="133"/>
      <c r="G296" s="133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3"/>
      <c r="S296" s="133"/>
      <c r="T296" s="145"/>
    </row>
    <row r="297" spans="1:20" ht="19.5" customHeight="1" x14ac:dyDescent="0.3">
      <c r="A297" s="133"/>
      <c r="B297" s="133"/>
      <c r="C297" s="133"/>
      <c r="D297" s="133"/>
      <c r="E297" s="133"/>
      <c r="F297" s="133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  <c r="Q297" s="133"/>
      <c r="R297" s="133"/>
      <c r="S297" s="133"/>
      <c r="T297" s="145"/>
    </row>
    <row r="298" spans="1:20" ht="19.149999999999999" customHeight="1" x14ac:dyDescent="0.3">
      <c r="A298" s="133"/>
      <c r="B298" s="133"/>
      <c r="C298" s="133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  <c r="N298" s="133"/>
      <c r="O298" s="133"/>
      <c r="P298" s="133"/>
      <c r="Q298" s="133"/>
      <c r="R298" s="133"/>
      <c r="S298" s="133"/>
      <c r="T298" s="145"/>
    </row>
    <row r="299" spans="1:20" ht="19.5" customHeight="1" x14ac:dyDescent="0.3">
      <c r="A299" s="133"/>
      <c r="B299" s="148" t="s">
        <v>4</v>
      </c>
      <c r="C299" s="149" t="s">
        <v>5</v>
      </c>
      <c r="D299" s="150" t="s">
        <v>14</v>
      </c>
      <c r="E299" s="151"/>
      <c r="F299" s="151"/>
      <c r="G299" s="150" t="s">
        <v>15</v>
      </c>
      <c r="H299" s="151"/>
      <c r="I299" s="151"/>
      <c r="J299" s="150" t="s">
        <v>16</v>
      </c>
      <c r="K299" s="151"/>
      <c r="L299" s="151"/>
      <c r="M299" s="150" t="s">
        <v>17</v>
      </c>
      <c r="N299" s="151"/>
      <c r="O299" s="151" t="s">
        <v>18</v>
      </c>
      <c r="P299" s="150" t="s">
        <v>18</v>
      </c>
      <c r="Q299" s="151"/>
      <c r="R299" s="151"/>
      <c r="T299" s="145"/>
    </row>
    <row r="300" spans="1:20" ht="19.5" customHeight="1" x14ac:dyDescent="0.3">
      <c r="A300" s="133"/>
      <c r="B300" s="148"/>
      <c r="C300" s="149"/>
      <c r="D300" s="60" t="s">
        <v>218</v>
      </c>
      <c r="E300" s="131" t="s">
        <v>155</v>
      </c>
      <c r="F300" s="132"/>
      <c r="G300" s="60" t="s">
        <v>218</v>
      </c>
      <c r="H300" s="131" t="s">
        <v>155</v>
      </c>
      <c r="I300" s="132"/>
      <c r="J300" s="60" t="s">
        <v>218</v>
      </c>
      <c r="K300" s="131" t="s">
        <v>155</v>
      </c>
      <c r="L300" s="132"/>
      <c r="M300" s="60" t="s">
        <v>218</v>
      </c>
      <c r="N300" s="131" t="s">
        <v>155</v>
      </c>
      <c r="O300" s="132"/>
      <c r="P300" s="60" t="s">
        <v>218</v>
      </c>
      <c r="Q300" s="131" t="s">
        <v>155</v>
      </c>
      <c r="R300" s="132"/>
      <c r="T300" s="145"/>
    </row>
    <row r="301" spans="1:20" ht="19.5" customHeight="1" x14ac:dyDescent="0.3">
      <c r="A301" s="133"/>
      <c r="B301" s="148"/>
      <c r="C301" s="149"/>
      <c r="D301" s="60"/>
      <c r="E301" s="86" t="s">
        <v>101</v>
      </c>
      <c r="F301" s="86" t="s">
        <v>102</v>
      </c>
      <c r="G301" s="60"/>
      <c r="H301" s="86" t="s">
        <v>101</v>
      </c>
      <c r="I301" s="86" t="s">
        <v>102</v>
      </c>
      <c r="J301" s="60"/>
      <c r="K301" s="86" t="s">
        <v>101</v>
      </c>
      <c r="L301" s="86" t="s">
        <v>102</v>
      </c>
      <c r="M301" s="60"/>
      <c r="N301" s="86" t="s">
        <v>101</v>
      </c>
      <c r="O301" s="86" t="s">
        <v>102</v>
      </c>
      <c r="P301" s="60"/>
      <c r="Q301" s="86" t="s">
        <v>101</v>
      </c>
      <c r="R301" s="86" t="s">
        <v>102</v>
      </c>
      <c r="T301" s="145"/>
    </row>
    <row r="302" spans="1:20" ht="19.5" customHeight="1" x14ac:dyDescent="0.3">
      <c r="A302" s="133"/>
      <c r="B302" s="25" t="s">
        <v>6</v>
      </c>
      <c r="C302" s="89">
        <f>D302+G302+J302+M302+P302</f>
        <v>46243</v>
      </c>
      <c r="D302" s="89">
        <f>SUM(E302:F302)</f>
        <v>3060</v>
      </c>
      <c r="E302" s="34">
        <v>1213</v>
      </c>
      <c r="F302" s="34">
        <v>1847</v>
      </c>
      <c r="G302" s="89">
        <f>SUM(H302:I302)</f>
        <v>0</v>
      </c>
      <c r="H302" s="34">
        <v>0</v>
      </c>
      <c r="I302" s="34">
        <v>0</v>
      </c>
      <c r="J302" s="89">
        <f t="shared" ref="J302:J309" si="35">SUM(K302:L302)</f>
        <v>28544</v>
      </c>
      <c r="K302" s="34">
        <v>19083</v>
      </c>
      <c r="L302" s="34">
        <v>9461</v>
      </c>
      <c r="M302" s="89">
        <f t="shared" ref="M302:M309" si="36">SUM(N302:O302)</f>
        <v>3041</v>
      </c>
      <c r="N302" s="34">
        <v>1686</v>
      </c>
      <c r="O302" s="34">
        <v>1355</v>
      </c>
      <c r="P302" s="89">
        <f t="shared" ref="P302:P309" si="37">SUM(Q302:R302)</f>
        <v>11598</v>
      </c>
      <c r="Q302" s="34">
        <v>2392</v>
      </c>
      <c r="R302" s="34">
        <v>9206</v>
      </c>
      <c r="S302" s="133"/>
      <c r="T302" s="145"/>
    </row>
    <row r="303" spans="1:20" ht="19.5" customHeight="1" x14ac:dyDescent="0.3">
      <c r="A303" s="133"/>
      <c r="B303" s="25" t="s">
        <v>7</v>
      </c>
      <c r="C303" s="89">
        <f t="shared" ref="C303:C309" si="38">D303+G303+J303+M303+P303</f>
        <v>87827</v>
      </c>
      <c r="D303" s="89">
        <f t="shared" ref="D303:D309" si="39">SUM(E303:F303)</f>
        <v>3722</v>
      </c>
      <c r="E303" s="34">
        <v>1435</v>
      </c>
      <c r="F303" s="34">
        <v>2287</v>
      </c>
      <c r="G303" s="89">
        <f t="shared" ref="G303:G309" si="40">SUM(H303:I303)</f>
        <v>0</v>
      </c>
      <c r="H303" s="34">
        <v>0</v>
      </c>
      <c r="I303" s="34">
        <v>0</v>
      </c>
      <c r="J303" s="89">
        <f t="shared" si="35"/>
        <v>52633</v>
      </c>
      <c r="K303" s="34">
        <v>35555</v>
      </c>
      <c r="L303" s="34">
        <v>17078</v>
      </c>
      <c r="M303" s="89">
        <f t="shared" si="36"/>
        <v>5317</v>
      </c>
      <c r="N303" s="34">
        <v>2712</v>
      </c>
      <c r="O303" s="34">
        <v>2605</v>
      </c>
      <c r="P303" s="89">
        <f t="shared" si="37"/>
        <v>26155</v>
      </c>
      <c r="Q303" s="34">
        <v>11012</v>
      </c>
      <c r="R303" s="34">
        <v>15143</v>
      </c>
      <c r="S303" s="133"/>
      <c r="T303" s="145"/>
    </row>
    <row r="304" spans="1:20" ht="19.5" customHeight="1" x14ac:dyDescent="0.3">
      <c r="A304" s="133"/>
      <c r="B304" s="25" t="s">
        <v>8</v>
      </c>
      <c r="C304" s="89">
        <f t="shared" si="38"/>
        <v>189489</v>
      </c>
      <c r="D304" s="89">
        <f t="shared" si="39"/>
        <v>2930</v>
      </c>
      <c r="E304" s="34">
        <v>541</v>
      </c>
      <c r="F304" s="34">
        <v>2389</v>
      </c>
      <c r="G304" s="89">
        <f t="shared" si="40"/>
        <v>324</v>
      </c>
      <c r="H304" s="34">
        <v>7</v>
      </c>
      <c r="I304" s="34">
        <v>317</v>
      </c>
      <c r="J304" s="89">
        <f t="shared" si="35"/>
        <v>141813</v>
      </c>
      <c r="K304" s="34">
        <v>108793</v>
      </c>
      <c r="L304" s="34">
        <v>33020</v>
      </c>
      <c r="M304" s="89">
        <f t="shared" si="36"/>
        <v>12799</v>
      </c>
      <c r="N304" s="34">
        <v>7858</v>
      </c>
      <c r="O304" s="34">
        <v>4941</v>
      </c>
      <c r="P304" s="89">
        <f t="shared" si="37"/>
        <v>31623</v>
      </c>
      <c r="Q304" s="34">
        <v>12208</v>
      </c>
      <c r="R304" s="34">
        <v>19415</v>
      </c>
      <c r="S304" s="133"/>
      <c r="T304" s="145"/>
    </row>
    <row r="305" spans="1:20" ht="19.5" customHeight="1" x14ac:dyDescent="0.3">
      <c r="A305" s="133"/>
      <c r="B305" s="25" t="s">
        <v>9</v>
      </c>
      <c r="C305" s="89">
        <f t="shared" si="38"/>
        <v>181374</v>
      </c>
      <c r="D305" s="89">
        <f t="shared" si="39"/>
        <v>2894</v>
      </c>
      <c r="E305" s="34">
        <v>85</v>
      </c>
      <c r="F305" s="34">
        <v>2809</v>
      </c>
      <c r="G305" s="89">
        <f t="shared" si="40"/>
        <v>1471</v>
      </c>
      <c r="H305" s="34">
        <v>833</v>
      </c>
      <c r="I305" s="34">
        <v>638</v>
      </c>
      <c r="J305" s="89">
        <f t="shared" si="35"/>
        <v>111784</v>
      </c>
      <c r="K305" s="34">
        <v>79532</v>
      </c>
      <c r="L305" s="34">
        <v>32252</v>
      </c>
      <c r="M305" s="89">
        <f t="shared" si="36"/>
        <v>35323</v>
      </c>
      <c r="N305" s="34">
        <v>19402</v>
      </c>
      <c r="O305" s="34">
        <v>15921</v>
      </c>
      <c r="P305" s="89">
        <f t="shared" si="37"/>
        <v>29902</v>
      </c>
      <c r="Q305" s="34">
        <v>10935</v>
      </c>
      <c r="R305" s="34">
        <v>18967</v>
      </c>
      <c r="S305" s="133"/>
      <c r="T305" s="145"/>
    </row>
    <row r="306" spans="1:20" ht="19.5" customHeight="1" x14ac:dyDescent="0.3">
      <c r="A306" s="133"/>
      <c r="B306" s="25" t="s">
        <v>10</v>
      </c>
      <c r="C306" s="89">
        <f t="shared" si="38"/>
        <v>185877</v>
      </c>
      <c r="D306" s="89">
        <f t="shared" si="39"/>
        <v>5119</v>
      </c>
      <c r="E306" s="34">
        <v>1627</v>
      </c>
      <c r="F306" s="34">
        <v>3492</v>
      </c>
      <c r="G306" s="89">
        <f t="shared" si="40"/>
        <v>5446</v>
      </c>
      <c r="H306" s="34">
        <v>3153</v>
      </c>
      <c r="I306" s="34">
        <v>2293</v>
      </c>
      <c r="J306" s="89">
        <f t="shared" si="35"/>
        <v>123882</v>
      </c>
      <c r="K306" s="34">
        <v>90461</v>
      </c>
      <c r="L306" s="34">
        <v>33421</v>
      </c>
      <c r="M306" s="89">
        <f t="shared" si="36"/>
        <v>21203</v>
      </c>
      <c r="N306" s="34">
        <v>11704</v>
      </c>
      <c r="O306" s="34">
        <v>9499</v>
      </c>
      <c r="P306" s="89">
        <f t="shared" si="37"/>
        <v>30227</v>
      </c>
      <c r="Q306" s="34">
        <v>8858</v>
      </c>
      <c r="R306" s="34">
        <v>21369</v>
      </c>
      <c r="S306" s="133"/>
      <c r="T306" s="145"/>
    </row>
    <row r="307" spans="1:20" ht="19.5" customHeight="1" x14ac:dyDescent="0.3">
      <c r="A307" s="133"/>
      <c r="B307" s="25" t="s">
        <v>11</v>
      </c>
      <c r="C307" s="89">
        <f t="shared" si="38"/>
        <v>201591</v>
      </c>
      <c r="D307" s="89">
        <f t="shared" si="39"/>
        <v>4265</v>
      </c>
      <c r="E307" s="34">
        <v>430</v>
      </c>
      <c r="F307" s="34">
        <v>3835</v>
      </c>
      <c r="G307" s="89">
        <f t="shared" si="40"/>
        <v>9664</v>
      </c>
      <c r="H307" s="34">
        <v>6113</v>
      </c>
      <c r="I307" s="34">
        <v>3551</v>
      </c>
      <c r="J307" s="89">
        <f t="shared" si="35"/>
        <v>141635</v>
      </c>
      <c r="K307" s="34">
        <v>97561</v>
      </c>
      <c r="L307" s="34">
        <v>44074</v>
      </c>
      <c r="M307" s="89">
        <f t="shared" si="36"/>
        <v>16127</v>
      </c>
      <c r="N307" s="34">
        <v>8753</v>
      </c>
      <c r="O307" s="34">
        <v>7374</v>
      </c>
      <c r="P307" s="89">
        <f t="shared" si="37"/>
        <v>29900</v>
      </c>
      <c r="Q307" s="34">
        <v>8888</v>
      </c>
      <c r="R307" s="34">
        <v>21012</v>
      </c>
      <c r="S307" s="133"/>
      <c r="T307" s="145"/>
    </row>
    <row r="308" spans="1:20" ht="19.5" customHeight="1" x14ac:dyDescent="0.3">
      <c r="A308" s="133"/>
      <c r="B308" s="25" t="s">
        <v>12</v>
      </c>
      <c r="C308" s="89">
        <f t="shared" si="38"/>
        <v>183962</v>
      </c>
      <c r="D308" s="89">
        <f t="shared" si="39"/>
        <v>2774</v>
      </c>
      <c r="E308" s="34">
        <v>157</v>
      </c>
      <c r="F308" s="34">
        <v>2617</v>
      </c>
      <c r="G308" s="89">
        <f t="shared" si="40"/>
        <v>7287</v>
      </c>
      <c r="H308" s="34">
        <v>4549</v>
      </c>
      <c r="I308" s="34">
        <v>2738</v>
      </c>
      <c r="J308" s="89">
        <f t="shared" si="35"/>
        <v>125985</v>
      </c>
      <c r="K308" s="34">
        <v>87678</v>
      </c>
      <c r="L308" s="34">
        <v>38307</v>
      </c>
      <c r="M308" s="89">
        <f t="shared" si="36"/>
        <v>22681</v>
      </c>
      <c r="N308" s="34">
        <v>13199</v>
      </c>
      <c r="O308" s="34">
        <v>9482</v>
      </c>
      <c r="P308" s="89">
        <f t="shared" si="37"/>
        <v>25235</v>
      </c>
      <c r="Q308" s="34">
        <v>7283</v>
      </c>
      <c r="R308" s="34">
        <v>17952</v>
      </c>
      <c r="S308" s="133"/>
      <c r="T308" s="145"/>
    </row>
    <row r="309" spans="1:20" ht="19.5" customHeight="1" thickBot="1" x14ac:dyDescent="0.35">
      <c r="A309" s="133"/>
      <c r="B309" s="25" t="s">
        <v>13</v>
      </c>
      <c r="C309" s="89">
        <f t="shared" si="38"/>
        <v>183937</v>
      </c>
      <c r="D309" s="89">
        <f t="shared" si="39"/>
        <v>2652</v>
      </c>
      <c r="E309" s="34">
        <v>105</v>
      </c>
      <c r="F309" s="34">
        <v>2547</v>
      </c>
      <c r="G309" s="89">
        <f t="shared" si="40"/>
        <v>5839</v>
      </c>
      <c r="H309" s="34">
        <v>3861</v>
      </c>
      <c r="I309" s="34">
        <v>1978</v>
      </c>
      <c r="J309" s="89">
        <f t="shared" si="35"/>
        <v>131875</v>
      </c>
      <c r="K309" s="34">
        <v>91417</v>
      </c>
      <c r="L309" s="34">
        <v>40458</v>
      </c>
      <c r="M309" s="89">
        <f t="shared" si="36"/>
        <v>20121</v>
      </c>
      <c r="N309" s="34">
        <v>10709</v>
      </c>
      <c r="O309" s="34">
        <v>9412</v>
      </c>
      <c r="P309" s="89">
        <f t="shared" si="37"/>
        <v>23450</v>
      </c>
      <c r="Q309" s="34">
        <v>5987</v>
      </c>
      <c r="R309" s="34">
        <v>17463</v>
      </c>
      <c r="S309" s="133"/>
      <c r="T309" s="145"/>
    </row>
    <row r="310" spans="1:20" ht="19.5" customHeight="1" x14ac:dyDescent="0.3">
      <c r="A310" s="133"/>
      <c r="B310" s="152" t="s">
        <v>5</v>
      </c>
      <c r="C310" s="43">
        <f>SUM(C302:C309)</f>
        <v>1260300</v>
      </c>
      <c r="D310" s="43">
        <f t="shared" ref="D310:R310" si="41">SUM(D302:D309)</f>
        <v>27416</v>
      </c>
      <c r="E310" s="43">
        <f t="shared" si="41"/>
        <v>5593</v>
      </c>
      <c r="F310" s="43">
        <f t="shared" si="41"/>
        <v>21823</v>
      </c>
      <c r="G310" s="43">
        <f t="shared" si="41"/>
        <v>30031</v>
      </c>
      <c r="H310" s="43">
        <f t="shared" si="41"/>
        <v>18516</v>
      </c>
      <c r="I310" s="43">
        <f t="shared" si="41"/>
        <v>11515</v>
      </c>
      <c r="J310" s="43">
        <f t="shared" si="41"/>
        <v>858151</v>
      </c>
      <c r="K310" s="43">
        <f t="shared" si="41"/>
        <v>610080</v>
      </c>
      <c r="L310" s="43">
        <f t="shared" si="41"/>
        <v>248071</v>
      </c>
      <c r="M310" s="43">
        <f t="shared" si="41"/>
        <v>136612</v>
      </c>
      <c r="N310" s="43">
        <f t="shared" si="41"/>
        <v>76023</v>
      </c>
      <c r="O310" s="43">
        <f t="shared" si="41"/>
        <v>60589</v>
      </c>
      <c r="P310" s="43">
        <f t="shared" si="41"/>
        <v>208090</v>
      </c>
      <c r="Q310" s="43">
        <f t="shared" si="41"/>
        <v>67563</v>
      </c>
      <c r="R310" s="43">
        <f t="shared" si="41"/>
        <v>140527</v>
      </c>
      <c r="S310" s="133"/>
      <c r="T310" s="145"/>
    </row>
    <row r="311" spans="1:20" ht="19.5" customHeight="1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 s="145"/>
    </row>
    <row r="312" spans="1:20" ht="19.5" customHeight="1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 s="145"/>
    </row>
    <row r="313" spans="1:20" ht="19.5" customHeight="1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 s="145"/>
    </row>
    <row r="314" spans="1:20" ht="19.5" customHeight="1" x14ac:dyDescent="0.3">
      <c r="A314"/>
      <c r="B314" s="148" t="s">
        <v>67</v>
      </c>
      <c r="C314" s="149" t="s">
        <v>5</v>
      </c>
      <c r="D314" s="150" t="s">
        <v>14</v>
      </c>
      <c r="E314" s="151"/>
      <c r="F314" s="151"/>
      <c r="G314" s="150" t="s">
        <v>15</v>
      </c>
      <c r="H314" s="151"/>
      <c r="I314" s="151"/>
      <c r="J314" s="150" t="s">
        <v>16</v>
      </c>
      <c r="K314" s="151"/>
      <c r="L314" s="151"/>
      <c r="M314" s="150" t="s">
        <v>17</v>
      </c>
      <c r="N314" s="151"/>
      <c r="O314" s="151" t="s">
        <v>18</v>
      </c>
      <c r="P314" s="150" t="s">
        <v>18</v>
      </c>
      <c r="Q314" s="151"/>
      <c r="R314" s="151"/>
      <c r="S314"/>
      <c r="T314" s="145"/>
    </row>
    <row r="315" spans="1:20" ht="19.5" customHeight="1" x14ac:dyDescent="0.3">
      <c r="A315"/>
      <c r="B315" s="148"/>
      <c r="C315" s="149"/>
      <c r="D315" s="60" t="s">
        <v>218</v>
      </c>
      <c r="E315" s="131" t="s">
        <v>155</v>
      </c>
      <c r="F315" s="132"/>
      <c r="G315" s="60" t="s">
        <v>218</v>
      </c>
      <c r="H315" s="131" t="s">
        <v>155</v>
      </c>
      <c r="I315" s="132"/>
      <c r="J315" s="60" t="s">
        <v>218</v>
      </c>
      <c r="K315" s="131" t="s">
        <v>155</v>
      </c>
      <c r="L315" s="132"/>
      <c r="M315" s="60" t="s">
        <v>218</v>
      </c>
      <c r="N315" s="131" t="s">
        <v>155</v>
      </c>
      <c r="O315" s="132"/>
      <c r="P315" s="60" t="s">
        <v>218</v>
      </c>
      <c r="Q315" s="131" t="s">
        <v>155</v>
      </c>
      <c r="R315" s="132"/>
      <c r="S315"/>
      <c r="T315" s="145"/>
    </row>
    <row r="316" spans="1:20" ht="19.5" customHeight="1" x14ac:dyDescent="0.3">
      <c r="A316"/>
      <c r="B316" s="148"/>
      <c r="C316" s="149"/>
      <c r="D316" s="60"/>
      <c r="E316" s="86" t="s">
        <v>101</v>
      </c>
      <c r="F316" s="86" t="s">
        <v>102</v>
      </c>
      <c r="G316" s="60"/>
      <c r="H316" s="86" t="s">
        <v>101</v>
      </c>
      <c r="I316" s="86" t="s">
        <v>102</v>
      </c>
      <c r="J316" s="60"/>
      <c r="K316" s="86" t="s">
        <v>101</v>
      </c>
      <c r="L316" s="86" t="s">
        <v>102</v>
      </c>
      <c r="M316" s="60"/>
      <c r="N316" s="86" t="s">
        <v>101</v>
      </c>
      <c r="O316" s="86" t="s">
        <v>102</v>
      </c>
      <c r="P316" s="60"/>
      <c r="Q316" s="86" t="s">
        <v>101</v>
      </c>
      <c r="R316" s="86" t="s">
        <v>102</v>
      </c>
      <c r="S316"/>
      <c r="T316" s="145"/>
    </row>
    <row r="317" spans="1:20" ht="28.9" customHeight="1" x14ac:dyDescent="0.3">
      <c r="A317"/>
      <c r="B317" s="25" t="s">
        <v>68</v>
      </c>
      <c r="C317" s="89">
        <f>D317+G317+J317+M317+P317</f>
        <v>26790</v>
      </c>
      <c r="D317" s="89">
        <f>SUM(E317:F317)</f>
        <v>1549</v>
      </c>
      <c r="E317" s="34">
        <v>1222</v>
      </c>
      <c r="F317" s="34">
        <v>327</v>
      </c>
      <c r="G317" s="89">
        <f>SUM(H317:I317)</f>
        <v>264</v>
      </c>
      <c r="H317" s="34">
        <v>222</v>
      </c>
      <c r="I317" s="34">
        <v>42</v>
      </c>
      <c r="J317" s="89">
        <f>SUM(K317:L317)</f>
        <v>17902</v>
      </c>
      <c r="K317" s="34">
        <v>12073</v>
      </c>
      <c r="L317" s="34">
        <v>5829</v>
      </c>
      <c r="M317" s="89">
        <f>SUM(N317:O317)</f>
        <v>3914</v>
      </c>
      <c r="N317" s="34">
        <v>2140</v>
      </c>
      <c r="O317" s="34">
        <v>1774</v>
      </c>
      <c r="P317" s="89">
        <f>SUM(Q317:R317)</f>
        <v>3161</v>
      </c>
      <c r="Q317" s="34">
        <v>908</v>
      </c>
      <c r="R317" s="34">
        <v>2253</v>
      </c>
      <c r="S317"/>
      <c r="T317" s="145"/>
    </row>
    <row r="318" spans="1:20" ht="28.9" customHeight="1" x14ac:dyDescent="0.3">
      <c r="A318"/>
      <c r="B318" s="25" t="s">
        <v>69</v>
      </c>
      <c r="C318" s="89">
        <f t="shared" ref="C318:C342" si="42">D318+G318+J318+M318+P318</f>
        <v>56062</v>
      </c>
      <c r="D318" s="89">
        <f t="shared" ref="D318:D342" si="43">SUM(E318:F318)</f>
        <v>0</v>
      </c>
      <c r="E318" s="34">
        <v>0</v>
      </c>
      <c r="F318" s="34">
        <v>0</v>
      </c>
      <c r="G318" s="89">
        <f t="shared" ref="G318:G342" si="44">SUM(H318:I318)</f>
        <v>1166</v>
      </c>
      <c r="H318" s="34">
        <v>800</v>
      </c>
      <c r="I318" s="34">
        <v>366</v>
      </c>
      <c r="J318" s="89">
        <f t="shared" ref="J318:J342" si="45">SUM(K318:L318)</f>
        <v>42155</v>
      </c>
      <c r="K318" s="34">
        <v>29070</v>
      </c>
      <c r="L318" s="34">
        <v>13085</v>
      </c>
      <c r="M318" s="89">
        <f t="shared" ref="M318:M342" si="46">SUM(N318:O318)</f>
        <v>4367</v>
      </c>
      <c r="N318" s="34">
        <v>2429</v>
      </c>
      <c r="O318" s="34">
        <v>1938</v>
      </c>
      <c r="P318" s="89">
        <f t="shared" ref="P318:P342" si="47">SUM(Q318:R318)</f>
        <v>8374</v>
      </c>
      <c r="Q318" s="34">
        <v>2719</v>
      </c>
      <c r="R318" s="34">
        <v>5655</v>
      </c>
      <c r="S318"/>
      <c r="T318" s="145"/>
    </row>
    <row r="319" spans="1:20" ht="28.9" customHeight="1" x14ac:dyDescent="0.3">
      <c r="A319"/>
      <c r="B319" s="25" t="s">
        <v>70</v>
      </c>
      <c r="C319" s="89">
        <f t="shared" si="42"/>
        <v>32702</v>
      </c>
      <c r="D319" s="89">
        <f t="shared" si="43"/>
        <v>264</v>
      </c>
      <c r="E319" s="34">
        <v>233</v>
      </c>
      <c r="F319" s="34">
        <v>31</v>
      </c>
      <c r="G319" s="89">
        <f t="shared" si="44"/>
        <v>1462</v>
      </c>
      <c r="H319" s="34">
        <v>736</v>
      </c>
      <c r="I319" s="34">
        <v>726</v>
      </c>
      <c r="J319" s="89">
        <f t="shared" si="45"/>
        <v>18589</v>
      </c>
      <c r="K319" s="34">
        <v>12571</v>
      </c>
      <c r="L319" s="34">
        <v>6018</v>
      </c>
      <c r="M319" s="89">
        <f t="shared" si="46"/>
        <v>4529</v>
      </c>
      <c r="N319" s="34">
        <v>2589</v>
      </c>
      <c r="O319" s="34">
        <v>1940</v>
      </c>
      <c r="P319" s="89">
        <f t="shared" si="47"/>
        <v>7858</v>
      </c>
      <c r="Q319" s="34">
        <v>2877</v>
      </c>
      <c r="R319" s="34">
        <v>4981</v>
      </c>
      <c r="S319"/>
      <c r="T319" s="145"/>
    </row>
    <row r="320" spans="1:20" ht="28.9" customHeight="1" x14ac:dyDescent="0.3">
      <c r="A320"/>
      <c r="B320" s="25" t="s">
        <v>72</v>
      </c>
      <c r="C320" s="89">
        <f t="shared" si="42"/>
        <v>78916</v>
      </c>
      <c r="D320" s="89">
        <f t="shared" si="43"/>
        <v>47</v>
      </c>
      <c r="E320" s="34">
        <v>47</v>
      </c>
      <c r="F320" s="34">
        <v>0</v>
      </c>
      <c r="G320" s="89">
        <f t="shared" si="44"/>
        <v>1018</v>
      </c>
      <c r="H320" s="34">
        <v>586</v>
      </c>
      <c r="I320" s="34">
        <v>432</v>
      </c>
      <c r="J320" s="89">
        <f t="shared" si="45"/>
        <v>59047</v>
      </c>
      <c r="K320" s="34">
        <v>43169</v>
      </c>
      <c r="L320" s="34">
        <v>15878</v>
      </c>
      <c r="M320" s="89">
        <f t="shared" si="46"/>
        <v>6057</v>
      </c>
      <c r="N320" s="34">
        <v>3631</v>
      </c>
      <c r="O320" s="34">
        <v>2426</v>
      </c>
      <c r="P320" s="89">
        <f t="shared" si="47"/>
        <v>12747</v>
      </c>
      <c r="Q320" s="34">
        <v>3762</v>
      </c>
      <c r="R320" s="34">
        <v>8985</v>
      </c>
      <c r="S320"/>
      <c r="T320" s="145"/>
    </row>
    <row r="321" spans="1:20" ht="28.9" customHeight="1" x14ac:dyDescent="0.3">
      <c r="A321"/>
      <c r="B321" s="25" t="s">
        <v>73</v>
      </c>
      <c r="C321" s="89">
        <f t="shared" si="42"/>
        <v>51003</v>
      </c>
      <c r="D321" s="89">
        <f t="shared" si="43"/>
        <v>1667</v>
      </c>
      <c r="E321" s="34">
        <v>1229</v>
      </c>
      <c r="F321" s="34">
        <v>438</v>
      </c>
      <c r="G321" s="89">
        <f t="shared" si="44"/>
        <v>1266</v>
      </c>
      <c r="H321" s="34">
        <v>767</v>
      </c>
      <c r="I321" s="34">
        <v>499</v>
      </c>
      <c r="J321" s="89">
        <f t="shared" si="45"/>
        <v>36601</v>
      </c>
      <c r="K321" s="34">
        <v>26317</v>
      </c>
      <c r="L321" s="34">
        <v>10284</v>
      </c>
      <c r="M321" s="89">
        <f t="shared" si="46"/>
        <v>3807</v>
      </c>
      <c r="N321" s="34">
        <v>2178</v>
      </c>
      <c r="O321" s="34">
        <v>1629</v>
      </c>
      <c r="P321" s="89">
        <f t="shared" si="47"/>
        <v>7662</v>
      </c>
      <c r="Q321" s="34">
        <v>2389</v>
      </c>
      <c r="R321" s="34">
        <v>5273</v>
      </c>
      <c r="S321"/>
      <c r="T321" s="145"/>
    </row>
    <row r="322" spans="1:20" ht="28.9" customHeight="1" x14ac:dyDescent="0.3">
      <c r="A322"/>
      <c r="B322" s="25" t="s">
        <v>74</v>
      </c>
      <c r="C322" s="89">
        <f t="shared" si="42"/>
        <v>47133</v>
      </c>
      <c r="D322" s="89">
        <f t="shared" si="43"/>
        <v>58</v>
      </c>
      <c r="E322" s="34">
        <v>58</v>
      </c>
      <c r="F322" s="34">
        <v>0</v>
      </c>
      <c r="G322" s="89">
        <f t="shared" si="44"/>
        <v>579</v>
      </c>
      <c r="H322" s="34">
        <v>384</v>
      </c>
      <c r="I322" s="34">
        <v>195</v>
      </c>
      <c r="J322" s="89">
        <f t="shared" si="45"/>
        <v>37119</v>
      </c>
      <c r="K322" s="34">
        <v>24979</v>
      </c>
      <c r="L322" s="34">
        <v>12140</v>
      </c>
      <c r="M322" s="89">
        <f t="shared" si="46"/>
        <v>4600</v>
      </c>
      <c r="N322" s="34">
        <v>2347</v>
      </c>
      <c r="O322" s="34">
        <v>2253</v>
      </c>
      <c r="P322" s="89">
        <f t="shared" si="47"/>
        <v>4777</v>
      </c>
      <c r="Q322" s="34">
        <v>2274</v>
      </c>
      <c r="R322" s="34">
        <v>2503</v>
      </c>
      <c r="S322"/>
      <c r="T322" s="145"/>
    </row>
    <row r="323" spans="1:20" ht="28.9" customHeight="1" x14ac:dyDescent="0.3">
      <c r="A323"/>
      <c r="B323" s="25" t="s">
        <v>75</v>
      </c>
      <c r="C323" s="89">
        <f t="shared" si="42"/>
        <v>38770</v>
      </c>
      <c r="D323" s="89">
        <f t="shared" si="43"/>
        <v>0</v>
      </c>
      <c r="E323" s="34">
        <v>0</v>
      </c>
      <c r="F323" s="34">
        <v>0</v>
      </c>
      <c r="G323" s="89">
        <f t="shared" si="44"/>
        <v>0</v>
      </c>
      <c r="H323" s="34">
        <v>0</v>
      </c>
      <c r="I323" s="34">
        <v>0</v>
      </c>
      <c r="J323" s="89">
        <f t="shared" si="45"/>
        <v>24279</v>
      </c>
      <c r="K323" s="34">
        <v>18226</v>
      </c>
      <c r="L323" s="34">
        <v>6053</v>
      </c>
      <c r="M323" s="89">
        <f t="shared" si="46"/>
        <v>5120</v>
      </c>
      <c r="N323" s="34">
        <v>2914</v>
      </c>
      <c r="O323" s="34">
        <v>2206</v>
      </c>
      <c r="P323" s="89">
        <f t="shared" si="47"/>
        <v>9371</v>
      </c>
      <c r="Q323" s="34">
        <v>2573</v>
      </c>
      <c r="R323" s="34">
        <v>6798</v>
      </c>
      <c r="S323"/>
      <c r="T323" s="145"/>
    </row>
    <row r="324" spans="1:20" ht="28.9" customHeight="1" x14ac:dyDescent="0.3">
      <c r="A324"/>
      <c r="B324" s="25" t="s">
        <v>76</v>
      </c>
      <c r="C324" s="89">
        <f t="shared" si="42"/>
        <v>102452</v>
      </c>
      <c r="D324" s="89">
        <f t="shared" si="43"/>
        <v>861</v>
      </c>
      <c r="E324" s="34">
        <v>609</v>
      </c>
      <c r="F324" s="34">
        <v>252</v>
      </c>
      <c r="G324" s="89">
        <f t="shared" si="44"/>
        <v>454</v>
      </c>
      <c r="H324" s="34">
        <v>288</v>
      </c>
      <c r="I324" s="34">
        <v>166</v>
      </c>
      <c r="J324" s="89">
        <f t="shared" si="45"/>
        <v>68297</v>
      </c>
      <c r="K324" s="34">
        <v>46576</v>
      </c>
      <c r="L324" s="34">
        <v>21721</v>
      </c>
      <c r="M324" s="89">
        <f t="shared" si="46"/>
        <v>16666</v>
      </c>
      <c r="N324" s="34">
        <v>9878</v>
      </c>
      <c r="O324" s="34">
        <v>6788</v>
      </c>
      <c r="P324" s="89">
        <f t="shared" si="47"/>
        <v>16174</v>
      </c>
      <c r="Q324" s="34">
        <v>5069</v>
      </c>
      <c r="R324" s="34">
        <v>11105</v>
      </c>
      <c r="S324"/>
      <c r="T324" s="145"/>
    </row>
    <row r="325" spans="1:20" ht="28.9" customHeight="1" x14ac:dyDescent="0.3">
      <c r="A325"/>
      <c r="B325" s="25" t="s">
        <v>77</v>
      </c>
      <c r="C325" s="89">
        <f t="shared" si="42"/>
        <v>26855</v>
      </c>
      <c r="D325" s="89">
        <f t="shared" si="43"/>
        <v>868</v>
      </c>
      <c r="E325" s="34">
        <v>729</v>
      </c>
      <c r="F325" s="34">
        <v>139</v>
      </c>
      <c r="G325" s="89">
        <f t="shared" si="44"/>
        <v>206</v>
      </c>
      <c r="H325" s="34">
        <v>175</v>
      </c>
      <c r="I325" s="34">
        <v>31</v>
      </c>
      <c r="J325" s="89">
        <f t="shared" si="45"/>
        <v>20611</v>
      </c>
      <c r="K325" s="34">
        <v>13952</v>
      </c>
      <c r="L325" s="34">
        <v>6659</v>
      </c>
      <c r="M325" s="89">
        <f t="shared" si="46"/>
        <v>2275</v>
      </c>
      <c r="N325" s="34">
        <v>1188</v>
      </c>
      <c r="O325" s="34">
        <v>1087</v>
      </c>
      <c r="P325" s="89">
        <f t="shared" si="47"/>
        <v>2895</v>
      </c>
      <c r="Q325" s="34">
        <v>384</v>
      </c>
      <c r="R325" s="34">
        <v>2511</v>
      </c>
      <c r="S325"/>
      <c r="T325" s="145"/>
    </row>
    <row r="326" spans="1:20" ht="28.9" customHeight="1" x14ac:dyDescent="0.3">
      <c r="A326"/>
      <c r="B326" s="25" t="s">
        <v>78</v>
      </c>
      <c r="C326" s="89">
        <f t="shared" si="42"/>
        <v>41902</v>
      </c>
      <c r="D326" s="89">
        <f t="shared" si="43"/>
        <v>1823</v>
      </c>
      <c r="E326" s="34">
        <v>147</v>
      </c>
      <c r="F326" s="34">
        <v>1676</v>
      </c>
      <c r="G326" s="89">
        <f t="shared" si="44"/>
        <v>4057</v>
      </c>
      <c r="H326" s="34">
        <v>2543</v>
      </c>
      <c r="I326" s="34">
        <v>1514</v>
      </c>
      <c r="J326" s="89">
        <f t="shared" si="45"/>
        <v>27340</v>
      </c>
      <c r="K326" s="34">
        <v>19099</v>
      </c>
      <c r="L326" s="34">
        <v>8241</v>
      </c>
      <c r="M326" s="89">
        <f t="shared" si="46"/>
        <v>5388</v>
      </c>
      <c r="N326" s="34">
        <v>2897</v>
      </c>
      <c r="O326" s="34">
        <v>2491</v>
      </c>
      <c r="P326" s="89">
        <f t="shared" si="47"/>
        <v>3294</v>
      </c>
      <c r="Q326" s="34">
        <v>805</v>
      </c>
      <c r="R326" s="34">
        <v>2489</v>
      </c>
      <c r="S326"/>
      <c r="T326" s="145"/>
    </row>
    <row r="327" spans="1:20" ht="28.9" customHeight="1" x14ac:dyDescent="0.3">
      <c r="A327"/>
      <c r="B327" s="25" t="s">
        <v>79</v>
      </c>
      <c r="C327" s="89">
        <f t="shared" si="42"/>
        <v>46070</v>
      </c>
      <c r="D327" s="89">
        <f t="shared" si="43"/>
        <v>110</v>
      </c>
      <c r="E327" s="34">
        <v>110</v>
      </c>
      <c r="F327" s="34">
        <v>0</v>
      </c>
      <c r="G327" s="89">
        <f t="shared" si="44"/>
        <v>128</v>
      </c>
      <c r="H327" s="34">
        <v>60</v>
      </c>
      <c r="I327" s="34">
        <v>68</v>
      </c>
      <c r="J327" s="89">
        <f t="shared" si="45"/>
        <v>34468</v>
      </c>
      <c r="K327" s="34">
        <v>23844</v>
      </c>
      <c r="L327" s="34">
        <v>10624</v>
      </c>
      <c r="M327" s="89">
        <f t="shared" si="46"/>
        <v>4519</v>
      </c>
      <c r="N327" s="34">
        <v>2550</v>
      </c>
      <c r="O327" s="34">
        <v>1969</v>
      </c>
      <c r="P327" s="89">
        <f t="shared" si="47"/>
        <v>6845</v>
      </c>
      <c r="Q327" s="34">
        <v>2275</v>
      </c>
      <c r="R327" s="34">
        <v>4570</v>
      </c>
      <c r="S327"/>
      <c r="T327" s="145"/>
    </row>
    <row r="328" spans="1:20" ht="28.9" customHeight="1" x14ac:dyDescent="0.3">
      <c r="A328"/>
      <c r="B328" s="25" t="s">
        <v>80</v>
      </c>
      <c r="C328" s="89">
        <f t="shared" si="42"/>
        <v>92425</v>
      </c>
      <c r="D328" s="89">
        <f t="shared" si="43"/>
        <v>510</v>
      </c>
      <c r="E328" s="34">
        <v>358</v>
      </c>
      <c r="F328" s="34">
        <v>152</v>
      </c>
      <c r="G328" s="89">
        <f t="shared" si="44"/>
        <v>4053</v>
      </c>
      <c r="H328" s="34">
        <v>2917</v>
      </c>
      <c r="I328" s="34">
        <v>1136</v>
      </c>
      <c r="J328" s="89">
        <f t="shared" si="45"/>
        <v>53325</v>
      </c>
      <c r="K328" s="34">
        <v>39533</v>
      </c>
      <c r="L328" s="34">
        <v>13792</v>
      </c>
      <c r="M328" s="89">
        <f t="shared" si="46"/>
        <v>15535</v>
      </c>
      <c r="N328" s="34">
        <v>8797</v>
      </c>
      <c r="O328" s="34">
        <v>6738</v>
      </c>
      <c r="P328" s="89">
        <f t="shared" si="47"/>
        <v>19002</v>
      </c>
      <c r="Q328" s="34">
        <v>8052</v>
      </c>
      <c r="R328" s="34">
        <v>10950</v>
      </c>
      <c r="S328"/>
      <c r="T328" s="145"/>
    </row>
    <row r="329" spans="1:20" ht="28.9" customHeight="1" x14ac:dyDescent="0.3">
      <c r="A329"/>
      <c r="B329" s="25" t="s">
        <v>81</v>
      </c>
      <c r="C329" s="89">
        <f t="shared" si="42"/>
        <v>62431</v>
      </c>
      <c r="D329" s="89">
        <f t="shared" si="43"/>
        <v>2668</v>
      </c>
      <c r="E329" s="34">
        <v>354</v>
      </c>
      <c r="F329" s="34">
        <v>2314</v>
      </c>
      <c r="G329" s="89">
        <f t="shared" si="44"/>
        <v>82</v>
      </c>
      <c r="H329" s="34">
        <v>57</v>
      </c>
      <c r="I329" s="34">
        <v>25</v>
      </c>
      <c r="J329" s="89">
        <f t="shared" si="45"/>
        <v>39877</v>
      </c>
      <c r="K329" s="34">
        <v>31128</v>
      </c>
      <c r="L329" s="34">
        <v>8749</v>
      </c>
      <c r="M329" s="89">
        <f t="shared" si="46"/>
        <v>4594</v>
      </c>
      <c r="N329" s="34">
        <v>2880</v>
      </c>
      <c r="O329" s="34">
        <v>1714</v>
      </c>
      <c r="P329" s="89">
        <f t="shared" si="47"/>
        <v>15210</v>
      </c>
      <c r="Q329" s="34">
        <v>5908</v>
      </c>
      <c r="R329" s="34">
        <v>9302</v>
      </c>
      <c r="S329"/>
      <c r="T329" s="145"/>
    </row>
    <row r="330" spans="1:20" ht="28.9" customHeight="1" x14ac:dyDescent="0.3">
      <c r="A330"/>
      <c r="B330" s="25" t="s">
        <v>82</v>
      </c>
      <c r="C330" s="89">
        <f t="shared" si="42"/>
        <v>33891</v>
      </c>
      <c r="D330" s="89">
        <f t="shared" si="43"/>
        <v>801</v>
      </c>
      <c r="E330" s="34">
        <v>40</v>
      </c>
      <c r="F330" s="34">
        <v>761</v>
      </c>
      <c r="G330" s="89">
        <f t="shared" si="44"/>
        <v>0</v>
      </c>
      <c r="H330" s="34">
        <v>0</v>
      </c>
      <c r="I330" s="34">
        <v>0</v>
      </c>
      <c r="J330" s="89">
        <f t="shared" si="45"/>
        <v>26888</v>
      </c>
      <c r="K330" s="34">
        <v>19628</v>
      </c>
      <c r="L330" s="34">
        <v>7260</v>
      </c>
      <c r="M330" s="89">
        <f t="shared" si="46"/>
        <v>3060</v>
      </c>
      <c r="N330" s="34">
        <v>1655</v>
      </c>
      <c r="O330" s="34">
        <v>1405</v>
      </c>
      <c r="P330" s="89">
        <f t="shared" si="47"/>
        <v>3142</v>
      </c>
      <c r="Q330" s="34">
        <v>813</v>
      </c>
      <c r="R330" s="34">
        <v>2329</v>
      </c>
      <c r="S330"/>
      <c r="T330" s="145"/>
    </row>
    <row r="331" spans="1:20" ht="28.9" customHeight="1" x14ac:dyDescent="0.3">
      <c r="A331"/>
      <c r="B331" s="25" t="s">
        <v>83</v>
      </c>
      <c r="C331" s="89">
        <f t="shared" si="42"/>
        <v>198329</v>
      </c>
      <c r="D331" s="89">
        <f t="shared" si="43"/>
        <v>9545</v>
      </c>
      <c r="E331" s="34">
        <v>231</v>
      </c>
      <c r="F331" s="34">
        <v>9314</v>
      </c>
      <c r="G331" s="89">
        <f t="shared" si="44"/>
        <v>13430</v>
      </c>
      <c r="H331" s="34">
        <v>7849</v>
      </c>
      <c r="I331" s="34">
        <v>5581</v>
      </c>
      <c r="J331" s="89">
        <f t="shared" si="45"/>
        <v>138277</v>
      </c>
      <c r="K331" s="34">
        <v>100646</v>
      </c>
      <c r="L331" s="34">
        <v>37631</v>
      </c>
      <c r="M331" s="89">
        <f t="shared" si="46"/>
        <v>10584</v>
      </c>
      <c r="N331" s="34">
        <v>5688</v>
      </c>
      <c r="O331" s="34">
        <v>4896</v>
      </c>
      <c r="P331" s="89">
        <f t="shared" si="47"/>
        <v>26493</v>
      </c>
      <c r="Q331" s="34">
        <v>10291</v>
      </c>
      <c r="R331" s="34">
        <v>16202</v>
      </c>
      <c r="S331"/>
      <c r="T331" s="145"/>
    </row>
    <row r="332" spans="1:20" ht="28.9" customHeight="1" x14ac:dyDescent="0.3">
      <c r="A332"/>
      <c r="B332" s="25" t="s">
        <v>84</v>
      </c>
      <c r="C332" s="89">
        <f t="shared" si="42"/>
        <v>61605</v>
      </c>
      <c r="D332" s="89">
        <f t="shared" si="43"/>
        <v>1496</v>
      </c>
      <c r="E332" s="34">
        <v>0</v>
      </c>
      <c r="F332" s="34">
        <v>1496</v>
      </c>
      <c r="G332" s="89">
        <f t="shared" si="44"/>
        <v>905</v>
      </c>
      <c r="H332" s="34">
        <v>457</v>
      </c>
      <c r="I332" s="34">
        <v>448</v>
      </c>
      <c r="J332" s="89">
        <f t="shared" si="45"/>
        <v>41360</v>
      </c>
      <c r="K332" s="34">
        <v>30419</v>
      </c>
      <c r="L332" s="34">
        <v>10941</v>
      </c>
      <c r="M332" s="89">
        <f t="shared" si="46"/>
        <v>10464</v>
      </c>
      <c r="N332" s="34">
        <v>5758</v>
      </c>
      <c r="O332" s="34">
        <v>4706</v>
      </c>
      <c r="P332" s="89">
        <f t="shared" si="47"/>
        <v>7380</v>
      </c>
      <c r="Q332" s="34">
        <v>2766</v>
      </c>
      <c r="R332" s="34">
        <v>4614</v>
      </c>
      <c r="S332"/>
      <c r="T332" s="145"/>
    </row>
    <row r="333" spans="1:20" ht="28.9" customHeight="1" x14ac:dyDescent="0.3">
      <c r="A333"/>
      <c r="B333" s="25" t="s">
        <v>85</v>
      </c>
      <c r="C333" s="89">
        <f t="shared" si="42"/>
        <v>24001</v>
      </c>
      <c r="D333" s="89">
        <f t="shared" si="43"/>
        <v>2673</v>
      </c>
      <c r="E333" s="34">
        <v>0</v>
      </c>
      <c r="F333" s="34">
        <v>2673</v>
      </c>
      <c r="G333" s="89">
        <f t="shared" si="44"/>
        <v>55</v>
      </c>
      <c r="H333" s="34">
        <v>24</v>
      </c>
      <c r="I333" s="34">
        <v>31</v>
      </c>
      <c r="J333" s="89">
        <f t="shared" si="45"/>
        <v>15274</v>
      </c>
      <c r="K333" s="34">
        <v>9676</v>
      </c>
      <c r="L333" s="34">
        <v>5598</v>
      </c>
      <c r="M333" s="89">
        <f t="shared" si="46"/>
        <v>2615</v>
      </c>
      <c r="N333" s="34">
        <v>1232</v>
      </c>
      <c r="O333" s="34">
        <v>1383</v>
      </c>
      <c r="P333" s="89">
        <f t="shared" si="47"/>
        <v>3384</v>
      </c>
      <c r="Q333" s="34">
        <v>645</v>
      </c>
      <c r="R333" s="34">
        <v>2739</v>
      </c>
      <c r="S333"/>
      <c r="T333" s="145"/>
    </row>
    <row r="334" spans="1:20" ht="28.9" customHeight="1" x14ac:dyDescent="0.3">
      <c r="A334"/>
      <c r="B334" s="25" t="s">
        <v>86</v>
      </c>
      <c r="C334" s="89">
        <f t="shared" si="42"/>
        <v>11242</v>
      </c>
      <c r="D334" s="89">
        <f t="shared" si="43"/>
        <v>0</v>
      </c>
      <c r="E334" s="34">
        <v>0</v>
      </c>
      <c r="F334" s="34">
        <v>0</v>
      </c>
      <c r="G334" s="89">
        <f t="shared" si="44"/>
        <v>141</v>
      </c>
      <c r="H334" s="34">
        <v>63</v>
      </c>
      <c r="I334" s="34">
        <v>78</v>
      </c>
      <c r="J334" s="89">
        <f t="shared" si="45"/>
        <v>6783</v>
      </c>
      <c r="K334" s="34">
        <v>4257</v>
      </c>
      <c r="L334" s="34">
        <v>2526</v>
      </c>
      <c r="M334" s="89">
        <f t="shared" si="46"/>
        <v>643</v>
      </c>
      <c r="N334" s="34">
        <v>351</v>
      </c>
      <c r="O334" s="34">
        <v>292</v>
      </c>
      <c r="P334" s="89">
        <f t="shared" si="47"/>
        <v>3675</v>
      </c>
      <c r="Q334" s="34">
        <v>368</v>
      </c>
      <c r="R334" s="34">
        <v>3307</v>
      </c>
      <c r="S334"/>
      <c r="T334" s="145"/>
    </row>
    <row r="335" spans="1:20" ht="28.9" customHeight="1" x14ac:dyDescent="0.3">
      <c r="A335"/>
      <c r="B335" s="25" t="s">
        <v>87</v>
      </c>
      <c r="C335" s="89">
        <f t="shared" si="42"/>
        <v>10023</v>
      </c>
      <c r="D335" s="89">
        <f t="shared" si="43"/>
        <v>0</v>
      </c>
      <c r="E335" s="34">
        <v>0</v>
      </c>
      <c r="F335" s="34">
        <v>0</v>
      </c>
      <c r="G335" s="89">
        <f t="shared" si="44"/>
        <v>0</v>
      </c>
      <c r="H335" s="34">
        <v>0</v>
      </c>
      <c r="I335" s="34">
        <v>0</v>
      </c>
      <c r="J335" s="89">
        <f t="shared" si="45"/>
        <v>6797</v>
      </c>
      <c r="K335" s="34">
        <v>3946</v>
      </c>
      <c r="L335" s="34">
        <v>2851</v>
      </c>
      <c r="M335" s="89">
        <f t="shared" si="46"/>
        <v>1750</v>
      </c>
      <c r="N335" s="34">
        <v>764</v>
      </c>
      <c r="O335" s="34">
        <v>986</v>
      </c>
      <c r="P335" s="89">
        <f t="shared" si="47"/>
        <v>1476</v>
      </c>
      <c r="Q335" s="34">
        <v>635</v>
      </c>
      <c r="R335" s="34">
        <v>841</v>
      </c>
      <c r="S335"/>
      <c r="T335" s="145"/>
    </row>
    <row r="336" spans="1:20" ht="28.9" customHeight="1" x14ac:dyDescent="0.3">
      <c r="A336"/>
      <c r="B336" s="25" t="s">
        <v>88</v>
      </c>
      <c r="C336" s="89">
        <f t="shared" si="42"/>
        <v>18555</v>
      </c>
      <c r="D336" s="89">
        <f t="shared" si="43"/>
        <v>136</v>
      </c>
      <c r="E336" s="34">
        <v>0</v>
      </c>
      <c r="F336" s="34">
        <v>136</v>
      </c>
      <c r="G336" s="89">
        <f t="shared" si="44"/>
        <v>0</v>
      </c>
      <c r="H336" s="34">
        <v>0</v>
      </c>
      <c r="I336" s="34">
        <v>0</v>
      </c>
      <c r="J336" s="89">
        <f t="shared" si="45"/>
        <v>10827</v>
      </c>
      <c r="K336" s="34">
        <v>8176</v>
      </c>
      <c r="L336" s="34">
        <v>2651</v>
      </c>
      <c r="M336" s="89">
        <f t="shared" si="46"/>
        <v>1724</v>
      </c>
      <c r="N336" s="34">
        <v>962</v>
      </c>
      <c r="O336" s="34">
        <v>762</v>
      </c>
      <c r="P336" s="89">
        <f t="shared" si="47"/>
        <v>5868</v>
      </c>
      <c r="Q336" s="34">
        <v>1614</v>
      </c>
      <c r="R336" s="34">
        <v>4254</v>
      </c>
      <c r="S336"/>
      <c r="T336" s="145"/>
    </row>
    <row r="337" spans="1:54" ht="28.9" customHeight="1" x14ac:dyDescent="0.3">
      <c r="A337"/>
      <c r="B337" s="25" t="s">
        <v>89</v>
      </c>
      <c r="C337" s="89">
        <f t="shared" si="42"/>
        <v>49359</v>
      </c>
      <c r="D337" s="89">
        <f t="shared" si="43"/>
        <v>0</v>
      </c>
      <c r="E337" s="34">
        <v>0</v>
      </c>
      <c r="F337" s="34">
        <v>0</v>
      </c>
      <c r="G337" s="89">
        <f t="shared" si="44"/>
        <v>500</v>
      </c>
      <c r="H337" s="34">
        <v>424</v>
      </c>
      <c r="I337" s="34">
        <v>76</v>
      </c>
      <c r="J337" s="89">
        <f t="shared" si="45"/>
        <v>33481</v>
      </c>
      <c r="K337" s="34">
        <v>25358</v>
      </c>
      <c r="L337" s="34">
        <v>8123</v>
      </c>
      <c r="M337" s="89">
        <f t="shared" si="46"/>
        <v>4956</v>
      </c>
      <c r="N337" s="34">
        <v>3046</v>
      </c>
      <c r="O337" s="34">
        <v>1910</v>
      </c>
      <c r="P337" s="89">
        <f t="shared" si="47"/>
        <v>10422</v>
      </c>
      <c r="Q337" s="34">
        <v>1746</v>
      </c>
      <c r="R337" s="34">
        <v>8676</v>
      </c>
      <c r="S337"/>
      <c r="T337" s="145"/>
    </row>
    <row r="338" spans="1:54" ht="28.9" customHeight="1" x14ac:dyDescent="0.3">
      <c r="A338"/>
      <c r="B338" s="25" t="s">
        <v>90</v>
      </c>
      <c r="C338" s="89">
        <f t="shared" si="42"/>
        <v>48338</v>
      </c>
      <c r="D338" s="89">
        <f t="shared" si="43"/>
        <v>0</v>
      </c>
      <c r="E338" s="34">
        <v>0</v>
      </c>
      <c r="F338" s="34">
        <v>0</v>
      </c>
      <c r="G338" s="89">
        <f t="shared" si="44"/>
        <v>20</v>
      </c>
      <c r="H338" s="34">
        <v>10</v>
      </c>
      <c r="I338" s="34">
        <v>10</v>
      </c>
      <c r="J338" s="89">
        <f t="shared" si="45"/>
        <v>33371</v>
      </c>
      <c r="K338" s="34">
        <v>21987</v>
      </c>
      <c r="L338" s="34">
        <v>11384</v>
      </c>
      <c r="M338" s="89">
        <f t="shared" si="46"/>
        <v>6095</v>
      </c>
      <c r="N338" s="34">
        <v>3266</v>
      </c>
      <c r="O338" s="34">
        <v>2829</v>
      </c>
      <c r="P338" s="89">
        <f t="shared" si="47"/>
        <v>8852</v>
      </c>
      <c r="Q338" s="34">
        <v>2556</v>
      </c>
      <c r="R338" s="34">
        <v>6296</v>
      </c>
      <c r="S338"/>
      <c r="T338" s="145"/>
    </row>
    <row r="339" spans="1:54" ht="28.9" customHeight="1" x14ac:dyDescent="0.3">
      <c r="A339"/>
      <c r="B339" s="25" t="s">
        <v>91</v>
      </c>
      <c r="C339" s="89">
        <f t="shared" si="42"/>
        <v>47733</v>
      </c>
      <c r="D339" s="89">
        <f t="shared" si="43"/>
        <v>2133</v>
      </c>
      <c r="E339" s="34">
        <v>226</v>
      </c>
      <c r="F339" s="34">
        <v>1907</v>
      </c>
      <c r="G339" s="89">
        <f t="shared" si="44"/>
        <v>0</v>
      </c>
      <c r="H339" s="34">
        <v>0</v>
      </c>
      <c r="I339" s="34">
        <v>0</v>
      </c>
      <c r="J339" s="89">
        <f t="shared" si="45"/>
        <v>28898</v>
      </c>
      <c r="K339" s="34">
        <v>20112</v>
      </c>
      <c r="L339" s="34">
        <v>8786</v>
      </c>
      <c r="M339" s="89">
        <f t="shared" si="46"/>
        <v>6728</v>
      </c>
      <c r="N339" s="34">
        <v>3367</v>
      </c>
      <c r="O339" s="34">
        <v>3361</v>
      </c>
      <c r="P339" s="89">
        <f t="shared" si="47"/>
        <v>9974</v>
      </c>
      <c r="Q339" s="34">
        <v>2964</v>
      </c>
      <c r="R339" s="34">
        <v>7010</v>
      </c>
      <c r="S339"/>
      <c r="T339" s="145"/>
    </row>
    <row r="340" spans="1:54" ht="28.9" customHeight="1" x14ac:dyDescent="0.3">
      <c r="A340"/>
      <c r="B340" s="25" t="s">
        <v>92</v>
      </c>
      <c r="C340" s="89">
        <f t="shared" si="42"/>
        <v>27460</v>
      </c>
      <c r="D340" s="89">
        <f t="shared" si="43"/>
        <v>0</v>
      </c>
      <c r="E340" s="34">
        <v>0</v>
      </c>
      <c r="F340" s="34">
        <v>0</v>
      </c>
      <c r="G340" s="89">
        <f t="shared" si="44"/>
        <v>0</v>
      </c>
      <c r="H340" s="34">
        <v>0</v>
      </c>
      <c r="I340" s="34">
        <v>0</v>
      </c>
      <c r="J340" s="89">
        <f t="shared" si="45"/>
        <v>19621</v>
      </c>
      <c r="K340" s="34">
        <v>13465</v>
      </c>
      <c r="L340" s="34">
        <v>6156</v>
      </c>
      <c r="M340" s="89">
        <f t="shared" si="46"/>
        <v>2640</v>
      </c>
      <c r="N340" s="34">
        <v>1404</v>
      </c>
      <c r="O340" s="34">
        <v>1236</v>
      </c>
      <c r="P340" s="89">
        <f t="shared" si="47"/>
        <v>5199</v>
      </c>
      <c r="Q340" s="34">
        <v>1916</v>
      </c>
      <c r="R340" s="34">
        <v>3283</v>
      </c>
      <c r="S340"/>
      <c r="T340" s="145"/>
    </row>
    <row r="341" spans="1:54" ht="28.9" customHeight="1" x14ac:dyDescent="0.3">
      <c r="A341"/>
      <c r="B341" s="25" t="s">
        <v>93</v>
      </c>
      <c r="C341" s="89">
        <f t="shared" si="42"/>
        <v>16515</v>
      </c>
      <c r="D341" s="89">
        <f t="shared" si="43"/>
        <v>207</v>
      </c>
      <c r="E341" s="34">
        <v>0</v>
      </c>
      <c r="F341" s="34">
        <v>207</v>
      </c>
      <c r="G341" s="89">
        <f t="shared" si="44"/>
        <v>245</v>
      </c>
      <c r="H341" s="34">
        <v>154</v>
      </c>
      <c r="I341" s="34">
        <v>91</v>
      </c>
      <c r="J341" s="89">
        <f t="shared" si="45"/>
        <v>10916</v>
      </c>
      <c r="K341" s="34">
        <v>7835</v>
      </c>
      <c r="L341" s="34">
        <v>3081</v>
      </c>
      <c r="M341" s="89">
        <f t="shared" si="46"/>
        <v>2407</v>
      </c>
      <c r="N341" s="34">
        <v>1230</v>
      </c>
      <c r="O341" s="34">
        <v>1177</v>
      </c>
      <c r="P341" s="89">
        <f t="shared" si="47"/>
        <v>2740</v>
      </c>
      <c r="Q341" s="34">
        <v>326</v>
      </c>
      <c r="R341" s="34">
        <v>2414</v>
      </c>
      <c r="S341"/>
      <c r="T341" s="145"/>
    </row>
    <row r="342" spans="1:54" ht="28.9" customHeight="1" thickBot="1" x14ac:dyDescent="0.35">
      <c r="A342"/>
      <c r="B342" s="25" t="s">
        <v>94</v>
      </c>
      <c r="C342" s="89">
        <f t="shared" si="42"/>
        <v>9738</v>
      </c>
      <c r="D342" s="89">
        <f t="shared" si="43"/>
        <v>0</v>
      </c>
      <c r="E342" s="34">
        <v>0</v>
      </c>
      <c r="F342" s="34">
        <v>0</v>
      </c>
      <c r="G342" s="89">
        <f t="shared" si="44"/>
        <v>0</v>
      </c>
      <c r="H342" s="34">
        <v>0</v>
      </c>
      <c r="I342" s="34">
        <v>0</v>
      </c>
      <c r="J342" s="89">
        <f t="shared" si="45"/>
        <v>6048</v>
      </c>
      <c r="K342" s="34">
        <v>4038</v>
      </c>
      <c r="L342" s="34">
        <v>2010</v>
      </c>
      <c r="M342" s="89">
        <f t="shared" si="46"/>
        <v>1575</v>
      </c>
      <c r="N342" s="34">
        <v>882</v>
      </c>
      <c r="O342" s="34">
        <v>693</v>
      </c>
      <c r="P342" s="89">
        <f t="shared" si="47"/>
        <v>2115</v>
      </c>
      <c r="Q342" s="34">
        <v>928</v>
      </c>
      <c r="R342" s="34">
        <v>1187</v>
      </c>
      <c r="S342"/>
      <c r="T342" s="145"/>
    </row>
    <row r="343" spans="1:54" ht="19.5" customHeight="1" x14ac:dyDescent="0.3">
      <c r="A343"/>
      <c r="B343" s="152" t="s">
        <v>5</v>
      </c>
      <c r="C343" s="43">
        <f>SUM(C317:C342)</f>
        <v>1260300</v>
      </c>
      <c r="D343" s="43">
        <f t="shared" ref="D343:R343" si="48">SUM(D317:D342)</f>
        <v>27416</v>
      </c>
      <c r="E343" s="43">
        <f t="shared" si="48"/>
        <v>5593</v>
      </c>
      <c r="F343" s="43">
        <f t="shared" si="48"/>
        <v>21823</v>
      </c>
      <c r="G343" s="43">
        <f t="shared" si="48"/>
        <v>30031</v>
      </c>
      <c r="H343" s="43">
        <f t="shared" si="48"/>
        <v>18516</v>
      </c>
      <c r="I343" s="43">
        <f t="shared" si="48"/>
        <v>11515</v>
      </c>
      <c r="J343" s="43">
        <f t="shared" si="48"/>
        <v>858151</v>
      </c>
      <c r="K343" s="43">
        <f t="shared" si="48"/>
        <v>610080</v>
      </c>
      <c r="L343" s="43">
        <f t="shared" si="48"/>
        <v>248071</v>
      </c>
      <c r="M343" s="43">
        <f t="shared" si="48"/>
        <v>136612</v>
      </c>
      <c r="N343" s="43">
        <f t="shared" si="48"/>
        <v>76023</v>
      </c>
      <c r="O343" s="43">
        <f t="shared" si="48"/>
        <v>60589</v>
      </c>
      <c r="P343" s="43">
        <f t="shared" si="48"/>
        <v>208090</v>
      </c>
      <c r="Q343" s="43">
        <f t="shared" si="48"/>
        <v>67563</v>
      </c>
      <c r="R343" s="43">
        <f t="shared" si="48"/>
        <v>140527</v>
      </c>
      <c r="S343"/>
      <c r="T343" s="145"/>
    </row>
    <row r="344" spans="1:54" ht="18" x14ac:dyDescent="0.3">
      <c r="B344" s="133" t="s">
        <v>219</v>
      </c>
      <c r="C344" s="133"/>
      <c r="D344" s="133"/>
      <c r="E344" s="133"/>
      <c r="F344" s="133"/>
      <c r="G344" s="133"/>
      <c r="H344" s="133"/>
      <c r="I344" s="133"/>
      <c r="J344" s="133"/>
      <c r="K344" s="133"/>
      <c r="L344" s="133"/>
      <c r="M344" s="133"/>
      <c r="N344" s="133"/>
      <c r="O344" s="133"/>
      <c r="P344" s="133"/>
      <c r="Q344" s="133"/>
      <c r="R344" s="133"/>
      <c r="S344" s="133"/>
      <c r="T344" s="145"/>
    </row>
    <row r="345" spans="1:54" x14ac:dyDescent="0.3">
      <c r="B345" s="153"/>
      <c r="C345" s="153"/>
      <c r="D345" s="153"/>
      <c r="E345" s="153"/>
      <c r="F345" s="153"/>
      <c r="G345" s="153"/>
    </row>
    <row r="346" spans="1:54" ht="8.25" customHeight="1" x14ac:dyDescent="0.3"/>
    <row r="347" spans="1:54" ht="18" x14ac:dyDescent="0.3">
      <c r="B347" s="145"/>
      <c r="C347" s="154"/>
      <c r="D347" s="154"/>
      <c r="E347" s="154"/>
      <c r="F347" s="154"/>
      <c r="G347" s="154"/>
      <c r="H347" s="154"/>
      <c r="I347" s="154"/>
    </row>
    <row r="348" spans="1:54" x14ac:dyDescent="0.3">
      <c r="B348" s="155"/>
    </row>
    <row r="350" spans="1:54" ht="38.25" customHeight="1" x14ac:dyDescent="0.3">
      <c r="V350" s="5"/>
      <c r="W350" s="5"/>
      <c r="BA350" s="2"/>
      <c r="BB350" s="2"/>
    </row>
    <row r="351" spans="1:54" ht="108" customHeight="1" x14ac:dyDescent="0.3">
      <c r="V351" s="5"/>
      <c r="W351" s="5"/>
      <c r="BA351" s="2"/>
      <c r="BB351" s="2"/>
    </row>
    <row r="352" spans="1:54" x14ac:dyDescent="0.3">
      <c r="V352" s="5"/>
      <c r="W352" s="5"/>
      <c r="BA352" s="2"/>
      <c r="BB352" s="2"/>
    </row>
    <row r="353" spans="2:88" s="5" customFormat="1" x14ac:dyDescent="0.3">
      <c r="T353" s="2"/>
      <c r="U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</row>
    <row r="354" spans="2:88" s="5" customFormat="1" x14ac:dyDescent="0.3">
      <c r="T354" s="2"/>
      <c r="U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</row>
    <row r="355" spans="2:88" s="5" customFormat="1" x14ac:dyDescent="0.3">
      <c r="T355" s="2"/>
      <c r="U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</row>
    <row r="356" spans="2:88" s="5" customFormat="1" x14ac:dyDescent="0.3">
      <c r="T356" s="2"/>
      <c r="U356" s="2"/>
    </row>
    <row r="357" spans="2:88" s="5" customFormat="1" x14ac:dyDescent="0.3">
      <c r="T357" s="2"/>
      <c r="U357" s="2"/>
    </row>
    <row r="358" spans="2:88" s="5" customFormat="1" x14ac:dyDescent="0.3">
      <c r="T358" s="2"/>
      <c r="U358" s="2"/>
    </row>
    <row r="359" spans="2:88" s="5" customFormat="1" x14ac:dyDescent="0.3">
      <c r="T359" s="2"/>
      <c r="U359" s="2"/>
    </row>
    <row r="360" spans="2:88" s="5" customFormat="1" x14ac:dyDescent="0.3">
      <c r="T360" s="2"/>
      <c r="U360" s="2"/>
    </row>
    <row r="361" spans="2:88" s="5" customFormat="1" x14ac:dyDescent="0.3">
      <c r="T361" s="2"/>
      <c r="U361" s="2"/>
    </row>
    <row r="362" spans="2:88" s="5" customFormat="1" x14ac:dyDescent="0.3">
      <c r="T362" s="2"/>
      <c r="U362" s="2"/>
    </row>
    <row r="363" spans="2:88" s="5" customFormat="1" x14ac:dyDescent="0.3">
      <c r="T363" s="2"/>
      <c r="U363" s="2"/>
    </row>
    <row r="364" spans="2:88" s="5" customFormat="1" ht="19.899999999999999" customHeight="1" x14ac:dyDescent="0.3">
      <c r="T364" s="2"/>
      <c r="U364" s="2"/>
    </row>
    <row r="365" spans="2:88" s="5" customFormat="1" x14ac:dyDescent="0.3">
      <c r="T365" s="2"/>
      <c r="U365" s="2"/>
    </row>
    <row r="367" spans="2:88" s="5" customFormat="1" x14ac:dyDescent="0.3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</row>
    <row r="368" spans="2:88" s="5" customFormat="1" x14ac:dyDescent="0.3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</row>
  </sheetData>
  <autoFilter ref="M111:N137" xr:uid="{00000000-0009-0000-0000-000000000000}">
    <sortState xmlns:xlrd2="http://schemas.microsoft.com/office/spreadsheetml/2017/richdata2" ref="M112:N137">
      <sortCondition ref="N111:N137"/>
    </sortState>
  </autoFilter>
  <mergeCells count="273">
    <mergeCell ref="P315:P316"/>
    <mergeCell ref="Q315:R315"/>
    <mergeCell ref="B345:G345"/>
    <mergeCell ref="G315:G316"/>
    <mergeCell ref="H315:I315"/>
    <mergeCell ref="J315:J316"/>
    <mergeCell ref="K315:L315"/>
    <mergeCell ref="M315:M316"/>
    <mergeCell ref="N315:O315"/>
    <mergeCell ref="Q300:R300"/>
    <mergeCell ref="B314:B316"/>
    <mergeCell ref="C314:C316"/>
    <mergeCell ref="D314:F314"/>
    <mergeCell ref="G314:I314"/>
    <mergeCell ref="J314:L314"/>
    <mergeCell ref="M314:O314"/>
    <mergeCell ref="P314:R314"/>
    <mergeCell ref="D315:D316"/>
    <mergeCell ref="E315:F315"/>
    <mergeCell ref="P299:R299"/>
    <mergeCell ref="D300:D301"/>
    <mergeCell ref="E300:F300"/>
    <mergeCell ref="G300:G301"/>
    <mergeCell ref="H300:I300"/>
    <mergeCell ref="J300:J301"/>
    <mergeCell ref="K300:L300"/>
    <mergeCell ref="M300:M301"/>
    <mergeCell ref="N300:O300"/>
    <mergeCell ref="P300:P301"/>
    <mergeCell ref="L280:M280"/>
    <mergeCell ref="L281:M281"/>
    <mergeCell ref="L282:M282"/>
    <mergeCell ref="L283:M283"/>
    <mergeCell ref="B299:B301"/>
    <mergeCell ref="C299:C301"/>
    <mergeCell ref="D299:F299"/>
    <mergeCell ref="G299:I299"/>
    <mergeCell ref="J299:L299"/>
    <mergeCell ref="M299:O299"/>
    <mergeCell ref="L257:M257"/>
    <mergeCell ref="L275:M275"/>
    <mergeCell ref="L276:M276"/>
    <mergeCell ref="L277:M277"/>
    <mergeCell ref="L278:M278"/>
    <mergeCell ref="L279:M279"/>
    <mergeCell ref="Q238:R238"/>
    <mergeCell ref="L240:N240"/>
    <mergeCell ref="L241:N241"/>
    <mergeCell ref="L242:N242"/>
    <mergeCell ref="L243:N243"/>
    <mergeCell ref="L253:M254"/>
    <mergeCell ref="N253:N254"/>
    <mergeCell ref="O253:O254"/>
    <mergeCell ref="P253:Q253"/>
    <mergeCell ref="K204:R204"/>
    <mergeCell ref="B205:C205"/>
    <mergeCell ref="B238:E239"/>
    <mergeCell ref="F238:F239"/>
    <mergeCell ref="G238:G239"/>
    <mergeCell ref="H238:H239"/>
    <mergeCell ref="I238:I239"/>
    <mergeCell ref="L238:N239"/>
    <mergeCell ref="O238:O239"/>
    <mergeCell ref="P238:P239"/>
    <mergeCell ref="K194:N195"/>
    <mergeCell ref="O194:O195"/>
    <mergeCell ref="P194:P195"/>
    <mergeCell ref="Q194:Q195"/>
    <mergeCell ref="R194:R195"/>
    <mergeCell ref="B200:E200"/>
    <mergeCell ref="K190:N191"/>
    <mergeCell ref="O190:O191"/>
    <mergeCell ref="P190:P191"/>
    <mergeCell ref="Q190:Q191"/>
    <mergeCell ref="R190:R191"/>
    <mergeCell ref="K192:N193"/>
    <mergeCell ref="O192:O193"/>
    <mergeCell ref="P192:P193"/>
    <mergeCell ref="Q192:Q193"/>
    <mergeCell ref="R192:R193"/>
    <mergeCell ref="K186:N187"/>
    <mergeCell ref="O186:O187"/>
    <mergeCell ref="P186:P187"/>
    <mergeCell ref="Q186:Q187"/>
    <mergeCell ref="R186:R187"/>
    <mergeCell ref="K188:N189"/>
    <mergeCell ref="O188:O189"/>
    <mergeCell ref="P188:P189"/>
    <mergeCell ref="Q188:Q189"/>
    <mergeCell ref="R188:R189"/>
    <mergeCell ref="K182:N183"/>
    <mergeCell ref="O182:O183"/>
    <mergeCell ref="P182:P183"/>
    <mergeCell ref="Q182:Q183"/>
    <mergeCell ref="R182:R183"/>
    <mergeCell ref="K184:N185"/>
    <mergeCell ref="O184:O185"/>
    <mergeCell ref="P184:P185"/>
    <mergeCell ref="Q184:Q185"/>
    <mergeCell ref="R184:R185"/>
    <mergeCell ref="K178:N179"/>
    <mergeCell ref="O178:O179"/>
    <mergeCell ref="P178:P179"/>
    <mergeCell ref="Q178:Q179"/>
    <mergeCell ref="R178:R179"/>
    <mergeCell ref="K180:N181"/>
    <mergeCell ref="O180:O181"/>
    <mergeCell ref="P180:P181"/>
    <mergeCell ref="Q180:Q181"/>
    <mergeCell ref="R180:R181"/>
    <mergeCell ref="K174:N175"/>
    <mergeCell ref="O174:O175"/>
    <mergeCell ref="P174:P175"/>
    <mergeCell ref="Q174:Q175"/>
    <mergeCell ref="R174:R175"/>
    <mergeCell ref="K176:N177"/>
    <mergeCell ref="O176:O177"/>
    <mergeCell ref="P176:P177"/>
    <mergeCell ref="Q176:Q177"/>
    <mergeCell ref="R176:R177"/>
    <mergeCell ref="K170:N171"/>
    <mergeCell ref="O170:O171"/>
    <mergeCell ref="P170:P171"/>
    <mergeCell ref="Q170:Q171"/>
    <mergeCell ref="R170:R171"/>
    <mergeCell ref="K172:N173"/>
    <mergeCell ref="O172:O173"/>
    <mergeCell ref="P172:P173"/>
    <mergeCell ref="Q172:Q173"/>
    <mergeCell ref="R172:R173"/>
    <mergeCell ref="R166:R167"/>
    <mergeCell ref="K168:N169"/>
    <mergeCell ref="O168:O169"/>
    <mergeCell ref="P168:P169"/>
    <mergeCell ref="Q168:Q169"/>
    <mergeCell ref="R168:R169"/>
    <mergeCell ref="B112:C112"/>
    <mergeCell ref="B166:E166"/>
    <mergeCell ref="K166:N167"/>
    <mergeCell ref="O166:O167"/>
    <mergeCell ref="P166:P167"/>
    <mergeCell ref="Q166:Q167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2:D92"/>
    <mergeCell ref="K92:L92"/>
    <mergeCell ref="C93:D93"/>
    <mergeCell ref="C94:D94"/>
    <mergeCell ref="C95:D95"/>
    <mergeCell ref="C96:D96"/>
    <mergeCell ref="C89:D89"/>
    <mergeCell ref="K89:L89"/>
    <mergeCell ref="C90:D90"/>
    <mergeCell ref="K90:L90"/>
    <mergeCell ref="C91:D91"/>
    <mergeCell ref="K91:L91"/>
    <mergeCell ref="C86:D86"/>
    <mergeCell ref="K86:L86"/>
    <mergeCell ref="C87:D87"/>
    <mergeCell ref="K87:L87"/>
    <mergeCell ref="C88:D88"/>
    <mergeCell ref="K88:L88"/>
    <mergeCell ref="C82:D82"/>
    <mergeCell ref="C83:D83"/>
    <mergeCell ref="C84:D84"/>
    <mergeCell ref="K84:L84"/>
    <mergeCell ref="C85:D85"/>
    <mergeCell ref="K85:L85"/>
    <mergeCell ref="J76:K76"/>
    <mergeCell ref="O76:P76"/>
    <mergeCell ref="B80:B81"/>
    <mergeCell ref="C80:D81"/>
    <mergeCell ref="E80:E81"/>
    <mergeCell ref="F80:F81"/>
    <mergeCell ref="G80:G81"/>
    <mergeCell ref="H80:H81"/>
    <mergeCell ref="I80:I81"/>
    <mergeCell ref="J73:K73"/>
    <mergeCell ref="O73:P73"/>
    <mergeCell ref="J74:K74"/>
    <mergeCell ref="O74:P74"/>
    <mergeCell ref="J75:K75"/>
    <mergeCell ref="O75:P75"/>
    <mergeCell ref="B70:F70"/>
    <mergeCell ref="J70:K70"/>
    <mergeCell ref="O70:P70"/>
    <mergeCell ref="J71:K71"/>
    <mergeCell ref="O71:P71"/>
    <mergeCell ref="J72:K72"/>
    <mergeCell ref="O72:P72"/>
    <mergeCell ref="B68:F68"/>
    <mergeCell ref="J68:K68"/>
    <mergeCell ref="O68:P68"/>
    <mergeCell ref="B69:F69"/>
    <mergeCell ref="J69:K69"/>
    <mergeCell ref="O69:P69"/>
    <mergeCell ref="B66:F66"/>
    <mergeCell ref="J66:K66"/>
    <mergeCell ref="O66:P66"/>
    <mergeCell ref="B67:F67"/>
    <mergeCell ref="J67:K67"/>
    <mergeCell ref="O67:P67"/>
    <mergeCell ref="B64:F64"/>
    <mergeCell ref="J64:K64"/>
    <mergeCell ref="O64:P64"/>
    <mergeCell ref="B65:F65"/>
    <mergeCell ref="J65:K65"/>
    <mergeCell ref="O65:P65"/>
    <mergeCell ref="B62:F62"/>
    <mergeCell ref="J62:K62"/>
    <mergeCell ref="O62:P62"/>
    <mergeCell ref="B63:F63"/>
    <mergeCell ref="J63:K63"/>
    <mergeCell ref="O63:P63"/>
    <mergeCell ref="O59:P60"/>
    <mergeCell ref="Q59:Q60"/>
    <mergeCell ref="R59:R60"/>
    <mergeCell ref="B60:F60"/>
    <mergeCell ref="B61:F61"/>
    <mergeCell ref="J61:K61"/>
    <mergeCell ref="O61:P61"/>
    <mergeCell ref="B57:F57"/>
    <mergeCell ref="B58:F58"/>
    <mergeCell ref="B59:F59"/>
    <mergeCell ref="J59:K60"/>
    <mergeCell ref="L59:L60"/>
    <mergeCell ref="M59:M60"/>
    <mergeCell ref="L51:M51"/>
    <mergeCell ref="L52:M52"/>
    <mergeCell ref="L53:M53"/>
    <mergeCell ref="L54:M54"/>
    <mergeCell ref="B55:F55"/>
    <mergeCell ref="B56:F56"/>
    <mergeCell ref="K40:L40"/>
    <mergeCell ref="K41:L41"/>
    <mergeCell ref="K42:L42"/>
    <mergeCell ref="K43:L43"/>
    <mergeCell ref="K44:L44"/>
    <mergeCell ref="K45:L45"/>
    <mergeCell ref="O35:O36"/>
    <mergeCell ref="P35:P36"/>
    <mergeCell ref="Q35:Q36"/>
    <mergeCell ref="K37:L37"/>
    <mergeCell ref="K38:L38"/>
    <mergeCell ref="K39:L39"/>
    <mergeCell ref="K27:L27"/>
    <mergeCell ref="K28:L28"/>
    <mergeCell ref="J35:J36"/>
    <mergeCell ref="K35:L36"/>
    <mergeCell ref="M35:M36"/>
    <mergeCell ref="N35:N36"/>
    <mergeCell ref="K21:L21"/>
    <mergeCell ref="K22:L22"/>
    <mergeCell ref="K23:L23"/>
    <mergeCell ref="K24:L24"/>
    <mergeCell ref="K25:L25"/>
    <mergeCell ref="K26:L26"/>
    <mergeCell ref="B6:R6"/>
    <mergeCell ref="B7:R7"/>
    <mergeCell ref="C16:H16"/>
    <mergeCell ref="J18:J19"/>
    <mergeCell ref="K18:L19"/>
    <mergeCell ref="K20:L20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2" fitToHeight="0" orientation="portrait" r:id="rId1"/>
  <headerFooter alignWithMargins="0"/>
  <rowBreaks count="5" manualBreakCount="5">
    <brk id="77" max="18" man="1"/>
    <brk id="141" max="18" man="1"/>
    <brk id="234" max="18" man="1"/>
    <brk id="295" max="18" man="1"/>
    <brk id="34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</vt:lpstr>
      <vt:lpstr>AP!Área_de_impresión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2024-09-16T06:17:39Z</dcterms:created>
  <dcterms:modified xsi:type="dcterms:W3CDTF">2024-09-16T06:17:51Z</dcterms:modified>
</cp:coreProperties>
</file>